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ubl 2019\excel\Nová verze\Kap 10\priklady\"/>
    </mc:Choice>
  </mc:AlternateContent>
  <bookViews>
    <workbookView xWindow="-120" yWindow="-120" windowWidth="20730" windowHeight="11160"/>
  </bookViews>
  <sheets>
    <sheet name="Řazení" sheetId="1" r:id="rId1"/>
    <sheet name="Souhrny" sheetId="3" r:id="rId2"/>
    <sheet name="Filtrace" sheetId="5" r:id="rId3"/>
    <sheet name="Zkopírováno" sheetId="6" r:id="rId4"/>
    <sheet name="Databázové funkce" sheetId="2" r:id="rId5"/>
    <sheet name="Tabulka" sheetId="8" r:id="rId6"/>
  </sheets>
  <definedNames>
    <definedName name="_xlnm._FilterDatabase" localSheetId="4" hidden="1">'Databázové funkce'!$B$2:$E$205</definedName>
    <definedName name="_xlnm._FilterDatabase" localSheetId="2" hidden="1">Filtrace!$B$2:$E$205</definedName>
    <definedName name="tabulka">'Databázové funkce'!$B$2:$E$205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6" i="8" l="1"/>
  <c r="G206" i="8"/>
  <c r="G66" i="8"/>
  <c r="G90" i="8"/>
  <c r="F3" i="8"/>
  <c r="G3" i="8" s="1"/>
  <c r="F4" i="8"/>
  <c r="G4" i="8" s="1"/>
  <c r="F5" i="8"/>
  <c r="G5" i="8" s="1"/>
  <c r="F6" i="8"/>
  <c r="G6" i="8" s="1"/>
  <c r="F7" i="8"/>
  <c r="G7" i="8" s="1"/>
  <c r="F8" i="8"/>
  <c r="G8" i="8" s="1"/>
  <c r="F9" i="8"/>
  <c r="G9" i="8" s="1"/>
  <c r="F10" i="8"/>
  <c r="F11" i="8"/>
  <c r="G11" i="8" s="1"/>
  <c r="F12" i="8"/>
  <c r="G12" i="8" s="1"/>
  <c r="F13" i="8"/>
  <c r="G13" i="8" s="1"/>
  <c r="F14" i="8"/>
  <c r="G14" i="8" s="1"/>
  <c r="F15" i="8"/>
  <c r="G15" i="8" s="1"/>
  <c r="F16" i="8"/>
  <c r="G16" i="8" s="1"/>
  <c r="F17" i="8"/>
  <c r="G17" i="8" s="1"/>
  <c r="F18" i="8"/>
  <c r="F19" i="8"/>
  <c r="G19" i="8" s="1"/>
  <c r="F20" i="8"/>
  <c r="G20" i="8" s="1"/>
  <c r="F21" i="8"/>
  <c r="G21" i="8" s="1"/>
  <c r="F22" i="8"/>
  <c r="G22" i="8" s="1"/>
  <c r="F23" i="8"/>
  <c r="G23" i="8" s="1"/>
  <c r="F24" i="8"/>
  <c r="G24" i="8" s="1"/>
  <c r="F25" i="8"/>
  <c r="G25" i="8" s="1"/>
  <c r="F26" i="8"/>
  <c r="G26" i="8" s="1"/>
  <c r="F27" i="8"/>
  <c r="G27" i="8" s="1"/>
  <c r="F28" i="8"/>
  <c r="G28" i="8" s="1"/>
  <c r="F29" i="8"/>
  <c r="G29" i="8" s="1"/>
  <c r="F30" i="8"/>
  <c r="G30" i="8" s="1"/>
  <c r="F31" i="8"/>
  <c r="G31" i="8" s="1"/>
  <c r="F32" i="8"/>
  <c r="G32" i="8" s="1"/>
  <c r="F33" i="8"/>
  <c r="G33" i="8" s="1"/>
  <c r="F34" i="8"/>
  <c r="F35" i="8"/>
  <c r="G35" i="8" s="1"/>
  <c r="F36" i="8"/>
  <c r="G36" i="8" s="1"/>
  <c r="F37" i="8"/>
  <c r="G37" i="8" s="1"/>
  <c r="F38" i="8"/>
  <c r="G38" i="8" s="1"/>
  <c r="F39" i="8"/>
  <c r="G39" i="8" s="1"/>
  <c r="F40" i="8"/>
  <c r="G40" i="8" s="1"/>
  <c r="F41" i="8"/>
  <c r="G41" i="8" s="1"/>
  <c r="F42" i="8"/>
  <c r="F43" i="8"/>
  <c r="G43" i="8" s="1"/>
  <c r="F44" i="8"/>
  <c r="G44" i="8" s="1"/>
  <c r="F45" i="8"/>
  <c r="G45" i="8" s="1"/>
  <c r="F46" i="8"/>
  <c r="G46" i="8" s="1"/>
  <c r="F47" i="8"/>
  <c r="G47" i="8" s="1"/>
  <c r="F48" i="8"/>
  <c r="G48" i="8" s="1"/>
  <c r="F49" i="8"/>
  <c r="G49" i="8" s="1"/>
  <c r="F50" i="8"/>
  <c r="F51" i="8"/>
  <c r="G51" i="8" s="1"/>
  <c r="F52" i="8"/>
  <c r="G52" i="8" s="1"/>
  <c r="F53" i="8"/>
  <c r="G53" i="8" s="1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 s="1"/>
  <c r="F60" i="8"/>
  <c r="G60" i="8" s="1"/>
  <c r="F61" i="8"/>
  <c r="G61" i="8" s="1"/>
  <c r="F62" i="8"/>
  <c r="G62" i="8" s="1"/>
  <c r="F63" i="8"/>
  <c r="G63" i="8" s="1"/>
  <c r="F64" i="8"/>
  <c r="G64" i="8" s="1"/>
  <c r="F65" i="8"/>
  <c r="G65" i="8" s="1"/>
  <c r="F66" i="8"/>
  <c r="F67" i="8"/>
  <c r="G67" i="8" s="1"/>
  <c r="F68" i="8"/>
  <c r="G68" i="8" s="1"/>
  <c r="F69" i="8"/>
  <c r="G69" i="8" s="1"/>
  <c r="F70" i="8"/>
  <c r="G70" i="8" s="1"/>
  <c r="F71" i="8"/>
  <c r="G71" i="8" s="1"/>
  <c r="F72" i="8"/>
  <c r="G72" i="8" s="1"/>
  <c r="F73" i="8"/>
  <c r="G73" i="8" s="1"/>
  <c r="F74" i="8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F91" i="8"/>
  <c r="G91" i="8" s="1"/>
  <c r="F92" i="8"/>
  <c r="G92" i="8" s="1"/>
  <c r="F93" i="8"/>
  <c r="G93" i="8" s="1"/>
  <c r="F94" i="8"/>
  <c r="G94" i="8" s="1"/>
  <c r="F95" i="8"/>
  <c r="G95" i="8" s="1"/>
  <c r="F96" i="8"/>
  <c r="G96" i="8" s="1"/>
  <c r="F97" i="8"/>
  <c r="G97" i="8" s="1"/>
  <c r="F98" i="8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G104" i="8" s="1"/>
  <c r="F105" i="8"/>
  <c r="G105" i="8" s="1"/>
  <c r="F106" i="8"/>
  <c r="F107" i="8"/>
  <c r="G107" i="8" s="1"/>
  <c r="F108" i="8"/>
  <c r="G108" i="8" s="1"/>
  <c r="F109" i="8"/>
  <c r="G109" i="8" s="1"/>
  <c r="F110" i="8"/>
  <c r="G110" i="8" s="1"/>
  <c r="F111" i="8"/>
  <c r="G111" i="8" s="1"/>
  <c r="F112" i="8"/>
  <c r="G112" i="8" s="1"/>
  <c r="F113" i="8"/>
  <c r="G113" i="8" s="1"/>
  <c r="F114" i="8"/>
  <c r="F115" i="8"/>
  <c r="G115" i="8" s="1"/>
  <c r="F116" i="8"/>
  <c r="G116" i="8" s="1"/>
  <c r="F117" i="8"/>
  <c r="G117" i="8" s="1"/>
  <c r="F118" i="8"/>
  <c r="G118" i="8" s="1"/>
  <c r="F119" i="8"/>
  <c r="G119" i="8" s="1"/>
  <c r="F120" i="8"/>
  <c r="G120" i="8" s="1"/>
  <c r="F121" i="8"/>
  <c r="G121" i="8" s="1"/>
  <c r="F122" i="8"/>
  <c r="G122" i="8" s="1"/>
  <c r="F123" i="8"/>
  <c r="G123" i="8" s="1"/>
  <c r="F124" i="8"/>
  <c r="G124" i="8" s="1"/>
  <c r="F125" i="8"/>
  <c r="G125" i="8" s="1"/>
  <c r="F126" i="8"/>
  <c r="G126" i="8" s="1"/>
  <c r="F127" i="8"/>
  <c r="G127" i="8" s="1"/>
  <c r="F128" i="8"/>
  <c r="G128" i="8" s="1"/>
  <c r="F129" i="8"/>
  <c r="G129" i="8" s="1"/>
  <c r="F130" i="8"/>
  <c r="G130" i="8" s="1"/>
  <c r="F131" i="8"/>
  <c r="G131" i="8" s="1"/>
  <c r="F132" i="8"/>
  <c r="G132" i="8" s="1"/>
  <c r="F133" i="8"/>
  <c r="G133" i="8" s="1"/>
  <c r="F134" i="8"/>
  <c r="G134" i="8" s="1"/>
  <c r="F135" i="8"/>
  <c r="G135" i="8" s="1"/>
  <c r="F136" i="8"/>
  <c r="G136" i="8" s="1"/>
  <c r="F137" i="8"/>
  <c r="G137" i="8" s="1"/>
  <c r="F138" i="8"/>
  <c r="F139" i="8"/>
  <c r="G139" i="8" s="1"/>
  <c r="F140" i="8"/>
  <c r="G140" i="8" s="1"/>
  <c r="F141" i="8"/>
  <c r="G141" i="8" s="1"/>
  <c r="F142" i="8"/>
  <c r="G142" i="8" s="1"/>
  <c r="F143" i="8"/>
  <c r="G143" i="8" s="1"/>
  <c r="F144" i="8"/>
  <c r="G144" i="8" s="1"/>
  <c r="F145" i="8"/>
  <c r="G145" i="8" s="1"/>
  <c r="F146" i="8"/>
  <c r="F147" i="8"/>
  <c r="G147" i="8" s="1"/>
  <c r="F148" i="8"/>
  <c r="G148" i="8" s="1"/>
  <c r="F149" i="8"/>
  <c r="G149" i="8" s="1"/>
  <c r="F150" i="8"/>
  <c r="G150" i="8" s="1"/>
  <c r="F151" i="8"/>
  <c r="G151" i="8" s="1"/>
  <c r="F152" i="8"/>
  <c r="G152" i="8" s="1"/>
  <c r="F153" i="8"/>
  <c r="G153" i="8" s="1"/>
  <c r="F154" i="8"/>
  <c r="G154" i="8" s="1"/>
  <c r="F155" i="8"/>
  <c r="G155" i="8" s="1"/>
  <c r="F156" i="8"/>
  <c r="G156" i="8" s="1"/>
  <c r="F157" i="8"/>
  <c r="G157" i="8" s="1"/>
  <c r="F158" i="8"/>
  <c r="G158" i="8" s="1"/>
  <c r="F159" i="8"/>
  <c r="G159" i="8" s="1"/>
  <c r="F160" i="8"/>
  <c r="G160" i="8" s="1"/>
  <c r="F161" i="8"/>
  <c r="G161" i="8" s="1"/>
  <c r="F162" i="8"/>
  <c r="F163" i="8"/>
  <c r="G163" i="8" s="1"/>
  <c r="F164" i="8"/>
  <c r="G164" i="8" s="1"/>
  <c r="F165" i="8"/>
  <c r="G165" i="8" s="1"/>
  <c r="F166" i="8"/>
  <c r="G166" i="8" s="1"/>
  <c r="F167" i="8"/>
  <c r="G167" i="8" s="1"/>
  <c r="F168" i="8"/>
  <c r="G168" i="8" s="1"/>
  <c r="F169" i="8"/>
  <c r="G169" i="8" s="1"/>
  <c r="F170" i="8"/>
  <c r="G170" i="8" s="1"/>
  <c r="F171" i="8"/>
  <c r="G171" i="8" s="1"/>
  <c r="F172" i="8"/>
  <c r="G172" i="8" s="1"/>
  <c r="F173" i="8"/>
  <c r="G173" i="8" s="1"/>
  <c r="F174" i="8"/>
  <c r="F175" i="8"/>
  <c r="G175" i="8" s="1"/>
  <c r="F176" i="8"/>
  <c r="G176" i="8" s="1"/>
  <c r="F177" i="8"/>
  <c r="G177" i="8" s="1"/>
  <c r="F178" i="8"/>
  <c r="G178" i="8" s="1"/>
  <c r="F179" i="8"/>
  <c r="G179" i="8" s="1"/>
  <c r="F180" i="8"/>
  <c r="G180" i="8" s="1"/>
  <c r="F181" i="8"/>
  <c r="G181" i="8" s="1"/>
  <c r="F182" i="8"/>
  <c r="G182" i="8" s="1"/>
  <c r="F183" i="8"/>
  <c r="G183" i="8" s="1"/>
  <c r="F184" i="8"/>
  <c r="G184" i="8" s="1"/>
  <c r="F185" i="8"/>
  <c r="G185" i="8" s="1"/>
  <c r="F186" i="8"/>
  <c r="G186" i="8" s="1"/>
  <c r="F187" i="8"/>
  <c r="G187" i="8" s="1"/>
  <c r="F188" i="8"/>
  <c r="G188" i="8" s="1"/>
  <c r="F189" i="8"/>
  <c r="G189" i="8" s="1"/>
  <c r="F190" i="8"/>
  <c r="F191" i="8"/>
  <c r="G191" i="8" s="1"/>
  <c r="F192" i="8"/>
  <c r="G192" i="8" s="1"/>
  <c r="F193" i="8"/>
  <c r="G193" i="8" s="1"/>
  <c r="F194" i="8"/>
  <c r="G194" i="8" s="1"/>
  <c r="F195" i="8"/>
  <c r="G195" i="8" s="1"/>
  <c r="F196" i="8"/>
  <c r="G196" i="8" s="1"/>
  <c r="F197" i="8"/>
  <c r="G197" i="8" s="1"/>
  <c r="F198" i="8"/>
  <c r="G198" i="8" s="1"/>
  <c r="F199" i="8"/>
  <c r="G199" i="8" s="1"/>
  <c r="F200" i="8"/>
  <c r="G200" i="8" s="1"/>
  <c r="F201" i="8"/>
  <c r="G201" i="8" s="1"/>
  <c r="F202" i="8"/>
  <c r="G202" i="8" s="1"/>
  <c r="F203" i="8"/>
  <c r="G203" i="8" s="1"/>
  <c r="F204" i="8"/>
  <c r="G204" i="8" s="1"/>
  <c r="F205" i="8"/>
  <c r="G205" i="8" s="1"/>
  <c r="H177" i="8" l="1"/>
  <c r="H129" i="8"/>
  <c r="H33" i="8"/>
  <c r="H205" i="8"/>
  <c r="H189" i="8"/>
  <c r="H173" i="8"/>
  <c r="H157" i="8"/>
  <c r="H141" i="8"/>
  <c r="H125" i="8"/>
  <c r="H109" i="8"/>
  <c r="H93" i="8"/>
  <c r="H77" i="8"/>
  <c r="H61" i="8"/>
  <c r="H45" i="8"/>
  <c r="H29" i="8"/>
  <c r="H13" i="8"/>
  <c r="H161" i="8"/>
  <c r="H113" i="8"/>
  <c r="H81" i="8"/>
  <c r="H17" i="8"/>
  <c r="H201" i="8"/>
  <c r="H185" i="8"/>
  <c r="H169" i="8"/>
  <c r="H153" i="8"/>
  <c r="H137" i="8"/>
  <c r="H121" i="8"/>
  <c r="H105" i="8"/>
  <c r="H89" i="8"/>
  <c r="H73" i="8"/>
  <c r="H57" i="8"/>
  <c r="H41" i="8"/>
  <c r="H25" i="8"/>
  <c r="H9" i="8"/>
  <c r="H193" i="8"/>
  <c r="H145" i="8"/>
  <c r="H97" i="8"/>
  <c r="H65" i="8"/>
  <c r="H49" i="8"/>
  <c r="H154" i="8"/>
  <c r="H130" i="8"/>
  <c r="H122" i="8"/>
  <c r="H90" i="8"/>
  <c r="H66" i="8"/>
  <c r="H58" i="8"/>
  <c r="H26" i="8"/>
  <c r="G162" i="8"/>
  <c r="H162" i="8" s="1"/>
  <c r="G98" i="8"/>
  <c r="H98" i="8" s="1"/>
  <c r="G34" i="8"/>
  <c r="H34" i="8" s="1"/>
  <c r="H197" i="8"/>
  <c r="H181" i="8"/>
  <c r="H165" i="8"/>
  <c r="H149" i="8"/>
  <c r="H133" i="8"/>
  <c r="H117" i="8"/>
  <c r="H101" i="8"/>
  <c r="H85" i="8"/>
  <c r="H69" i="8"/>
  <c r="H53" i="8"/>
  <c r="H37" i="8"/>
  <c r="H21" i="8"/>
  <c r="H5" i="8"/>
  <c r="H204" i="8"/>
  <c r="H196" i="8"/>
  <c r="H192" i="8"/>
  <c r="H188" i="8"/>
  <c r="H184" i="8"/>
  <c r="H180" i="8"/>
  <c r="H176" i="8"/>
  <c r="H172" i="8"/>
  <c r="H168" i="8"/>
  <c r="H164" i="8"/>
  <c r="H160" i="8"/>
  <c r="H156" i="8"/>
  <c r="H152" i="8"/>
  <c r="H148" i="8"/>
  <c r="H144" i="8"/>
  <c r="H140" i="8"/>
  <c r="H136" i="8"/>
  <c r="H132" i="8"/>
  <c r="H128" i="8"/>
  <c r="H124" i="8"/>
  <c r="H120" i="8"/>
  <c r="H116" i="8"/>
  <c r="H112" i="8"/>
  <c r="H108" i="8"/>
  <c r="H104" i="8"/>
  <c r="H100" i="8"/>
  <c r="H96" i="8"/>
  <c r="H92" i="8"/>
  <c r="H88" i="8"/>
  <c r="H84" i="8"/>
  <c r="H80" i="8"/>
  <c r="H76" i="8"/>
  <c r="H72" i="8"/>
  <c r="H68" i="8"/>
  <c r="H64" i="8"/>
  <c r="H60" i="8"/>
  <c r="H56" i="8"/>
  <c r="H52" i="8"/>
  <c r="H48" i="8"/>
  <c r="H44" i="8"/>
  <c r="H40" i="8"/>
  <c r="H36" i="8"/>
  <c r="H32" i="8"/>
  <c r="H28" i="8"/>
  <c r="H24" i="8"/>
  <c r="H20" i="8"/>
  <c r="H16" i="8"/>
  <c r="H12" i="8"/>
  <c r="H8" i="8"/>
  <c r="H4" i="8"/>
  <c r="H200" i="8"/>
  <c r="G190" i="8"/>
  <c r="H190" i="8" s="1"/>
  <c r="G146" i="8"/>
  <c r="H146" i="8" s="1"/>
  <c r="G114" i="8"/>
  <c r="H114" i="8" s="1"/>
  <c r="G82" i="8"/>
  <c r="H82" i="8" s="1"/>
  <c r="G50" i="8"/>
  <c r="H50" i="8" s="1"/>
  <c r="G18" i="8"/>
  <c r="H18" i="8" s="1"/>
  <c r="H203" i="8"/>
  <c r="H199" i="8"/>
  <c r="H195" i="8"/>
  <c r="H191" i="8"/>
  <c r="H187" i="8"/>
  <c r="H183" i="8"/>
  <c r="H179" i="8"/>
  <c r="H175" i="8"/>
  <c r="H171" i="8"/>
  <c r="H167" i="8"/>
  <c r="H163" i="8"/>
  <c r="H159" i="8"/>
  <c r="H155" i="8"/>
  <c r="H151" i="8"/>
  <c r="H147" i="8"/>
  <c r="H143" i="8"/>
  <c r="H139" i="8"/>
  <c r="H135" i="8"/>
  <c r="H131" i="8"/>
  <c r="H127" i="8"/>
  <c r="H123" i="8"/>
  <c r="H119" i="8"/>
  <c r="H115" i="8"/>
  <c r="H111" i="8"/>
  <c r="H107" i="8"/>
  <c r="H103" i="8"/>
  <c r="H99" i="8"/>
  <c r="H95" i="8"/>
  <c r="H91" i="8"/>
  <c r="H87" i="8"/>
  <c r="H83" i="8"/>
  <c r="H79" i="8"/>
  <c r="H75" i="8"/>
  <c r="H71" i="8"/>
  <c r="H67" i="8"/>
  <c r="H63" i="8"/>
  <c r="H59" i="8"/>
  <c r="H55" i="8"/>
  <c r="H51" i="8"/>
  <c r="H47" i="8"/>
  <c r="H43" i="8"/>
  <c r="H39" i="8"/>
  <c r="H35" i="8"/>
  <c r="H31" i="8"/>
  <c r="H27" i="8"/>
  <c r="H23" i="8"/>
  <c r="H19" i="8"/>
  <c r="H15" i="8"/>
  <c r="H11" i="8"/>
  <c r="H7" i="8"/>
  <c r="H3" i="8"/>
  <c r="G174" i="8"/>
  <c r="H174" i="8" s="1"/>
  <c r="G138" i="8"/>
  <c r="H138" i="8" s="1"/>
  <c r="G106" i="8"/>
  <c r="H106" i="8" s="1"/>
  <c r="G74" i="8"/>
  <c r="H74" i="8" s="1"/>
  <c r="G42" i="8"/>
  <c r="H42" i="8" s="1"/>
  <c r="G10" i="8"/>
  <c r="H10" i="8" s="1"/>
  <c r="H202" i="8"/>
  <c r="H198" i="8"/>
  <c r="H194" i="8"/>
  <c r="H186" i="8"/>
  <c r="H182" i="8"/>
  <c r="H178" i="8"/>
  <c r="H170" i="8"/>
  <c r="H166" i="8"/>
  <c r="H158" i="8"/>
  <c r="H150" i="8"/>
  <c r="H142" i="8"/>
  <c r="H134" i="8"/>
  <c r="H126" i="8"/>
  <c r="H118" i="8"/>
  <c r="H110" i="8"/>
  <c r="H102" i="8"/>
  <c r="H94" i="8"/>
  <c r="H86" i="8"/>
  <c r="H78" i="8"/>
  <c r="H70" i="8"/>
  <c r="H62" i="8"/>
  <c r="H54" i="8"/>
  <c r="H46" i="8"/>
  <c r="H38" i="8"/>
  <c r="H30" i="8"/>
  <c r="H22" i="8"/>
  <c r="H14" i="8"/>
  <c r="H6" i="8"/>
  <c r="F216" i="3"/>
  <c r="F192" i="3"/>
  <c r="F166" i="3"/>
  <c r="F147" i="3"/>
  <c r="F121" i="3"/>
  <c r="F103" i="3"/>
  <c r="F122" i="3" s="1"/>
  <c r="F218" i="3" s="1"/>
  <c r="F70" i="3"/>
  <c r="F59" i="3"/>
  <c r="F33" i="3"/>
  <c r="F217" i="3"/>
  <c r="F60" i="3"/>
  <c r="H206" i="8" l="1"/>
  <c r="L5" i="2"/>
  <c r="I5" i="2"/>
  <c r="G5" i="2"/>
</calcChain>
</file>

<file path=xl/sharedStrings.xml><?xml version="1.0" encoding="utf-8"?>
<sst xmlns="http://schemas.openxmlformats.org/spreadsheetml/2006/main" count="2520" uniqueCount="43">
  <si>
    <t>Zástupce</t>
  </si>
  <si>
    <t>Komodita</t>
  </si>
  <si>
    <t>Počet</t>
  </si>
  <si>
    <t>Jitka</t>
  </si>
  <si>
    <t>sestava PC</t>
  </si>
  <si>
    <t>Petr</t>
  </si>
  <si>
    <t>monitor</t>
  </si>
  <si>
    <t xml:space="preserve">Vilma </t>
  </si>
  <si>
    <t>notebook</t>
  </si>
  <si>
    <t xml:space="preserve">Karel </t>
  </si>
  <si>
    <t>tiskárna</t>
  </si>
  <si>
    <t>scanner</t>
  </si>
  <si>
    <t>Pavla</t>
  </si>
  <si>
    <t>kopírka</t>
  </si>
  <si>
    <t>Richard</t>
  </si>
  <si>
    <t>Marie</t>
  </si>
  <si>
    <t>Vladimír</t>
  </si>
  <si>
    <t>Marek</t>
  </si>
  <si>
    <t>Datum</t>
  </si>
  <si>
    <t>Pobočka</t>
  </si>
  <si>
    <t>Praha</t>
  </si>
  <si>
    <t>Brno</t>
  </si>
  <si>
    <t>Liberec</t>
  </si>
  <si>
    <t>&gt;=1.4.2019</t>
  </si>
  <si>
    <t>&lt;=30.4.2019</t>
  </si>
  <si>
    <t>Celkový součet</t>
  </si>
  <si>
    <t>Brno Celkem</t>
  </si>
  <si>
    <t>Liberec Celkem</t>
  </si>
  <si>
    <t>Praha Celkem</t>
  </si>
  <si>
    <t>Karel  Celkem</t>
  </si>
  <si>
    <t>Pavla Celkem</t>
  </si>
  <si>
    <t>Marie Celkem</t>
  </si>
  <si>
    <t>Richard Celkem</t>
  </si>
  <si>
    <t>Vilma  Celkem</t>
  </si>
  <si>
    <t>Jitka Celkem</t>
  </si>
  <si>
    <t>Marek Celkem</t>
  </si>
  <si>
    <t>Petr Celkem</t>
  </si>
  <si>
    <t>Vladimír Celkem</t>
  </si>
  <si>
    <t>Cena</t>
  </si>
  <si>
    <t>Tržba</t>
  </si>
  <si>
    <t>Sazba DPH</t>
  </si>
  <si>
    <t>DPH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</si>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</sst>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/>
    <xf numFmtId="164" fontId="0" fillId="0" borderId="0" xfId="0" applyNumberFormat="1"/>
    <xf numFmtId="0" fontId="0" fillId="0" borderId="0" xfId="0" applyFont="1"/>
    <xf numFmtId="9" fontId="0" fillId="0" borderId="0" xfId="0" applyNumberFormat="1"/>
    <xf numFmtId="0" fontId="2" fillId="0" borderId="0" xfId="0" applyFont="1"/>
  </cellXfs>
  <cellStyles count="1">
    <cellStyle name="Normální" xfId="0" builtinId="0"/>
  </cellStyles>
  <dxfs count="10"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C6E0B4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Prodej" displayName="Prodej" ref="B2:H206" totalsRowCount="1" headerRowDxfId="6">
  <autoFilter ref="B2:H205"/>
  <tableColumns count="7">
    <tableColumn id="1" name="Datum" totalsRowLabel="Celkem" dataDxfId="7"/>
    <tableColumn id="2" name="Zástupce"/>
    <tableColumn id="3" name="Komodita"/>
    <tableColumn id="4" name="Počet"/>
    <tableColumn id="5" name="Tržba" totalsRowFunction="sum" dataDxfId="4">
      <calculatedColumnFormula>VLOOKUP(Prodej[[#This Row],[Komodita]],Ceník[#All],2,FALSE)*Prodej[[#This Row],[Počet]]</calculatedColumnFormula>
    </tableColumn>
    <tableColumn id="6" name="DPH" totalsRowFunction="sum" dataDxfId="3">
      <calculatedColumnFormula>Prodej[[#This Row],[Tržba]]*$P$2</calculatedColumnFormula>
    </tableColumn>
    <tableColumn id="7" name="Celkem" totalsRowFunction="sum" dataDxfId="2">
      <calculatedColumnFormula>Prodej[[#This Row],[Tržba]]+Prodej[[#This Row],[DPH]]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Ceník" displayName="Ceník" ref="L2:M8" totalsRowShown="0" headerRowDxfId="5">
  <autoFilter ref="L2:M8"/>
  <tableColumns count="2">
    <tableColumn id="1" name="Komodita"/>
    <tableColumn id="2" name="Cen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03"/>
  <sheetViews>
    <sheetView tabSelected="1" workbookViewId="0"/>
  </sheetViews>
  <sheetFormatPr defaultRowHeight="15" x14ac:dyDescent="0.25"/>
  <cols>
    <col min="2" max="3" width="11.42578125" customWidth="1"/>
    <col min="4" max="4" width="12.5703125" customWidth="1"/>
    <col min="5" max="5" width="14" customWidth="1"/>
  </cols>
  <sheetData>
    <row r="2" spans="2:9" x14ac:dyDescent="0.25">
      <c r="B2" s="2" t="s">
        <v>18</v>
      </c>
      <c r="C2" s="2" t="s">
        <v>19</v>
      </c>
      <c r="D2" s="2" t="s">
        <v>0</v>
      </c>
      <c r="E2" s="2" t="s">
        <v>1</v>
      </c>
      <c r="F2" t="s">
        <v>2</v>
      </c>
      <c r="I2" s="2"/>
    </row>
    <row r="3" spans="2:9" x14ac:dyDescent="0.25">
      <c r="B3" s="1">
        <v>43531</v>
      </c>
      <c r="C3" t="s">
        <v>20</v>
      </c>
      <c r="D3" t="s">
        <v>3</v>
      </c>
      <c r="E3" t="s">
        <v>4</v>
      </c>
      <c r="F3">
        <v>30</v>
      </c>
    </row>
    <row r="4" spans="2:9" x14ac:dyDescent="0.25">
      <c r="B4" s="1">
        <v>43542</v>
      </c>
      <c r="C4" t="s">
        <v>21</v>
      </c>
      <c r="D4" t="s">
        <v>12</v>
      </c>
      <c r="E4" t="s">
        <v>4</v>
      </c>
      <c r="F4">
        <v>30</v>
      </c>
    </row>
    <row r="5" spans="2:9" x14ac:dyDescent="0.25">
      <c r="B5" s="1">
        <v>43552</v>
      </c>
      <c r="C5" t="s">
        <v>20</v>
      </c>
      <c r="D5" t="s">
        <v>5</v>
      </c>
      <c r="E5" t="s">
        <v>10</v>
      </c>
      <c r="F5">
        <v>21</v>
      </c>
    </row>
    <row r="6" spans="2:9" x14ac:dyDescent="0.25">
      <c r="B6" s="1">
        <v>43626</v>
      </c>
      <c r="C6" t="s">
        <v>20</v>
      </c>
      <c r="D6" t="s">
        <v>5</v>
      </c>
      <c r="E6" t="s">
        <v>13</v>
      </c>
      <c r="F6">
        <v>22</v>
      </c>
    </row>
    <row r="7" spans="2:9" x14ac:dyDescent="0.25">
      <c r="B7" s="1">
        <v>43644</v>
      </c>
      <c r="C7" t="s">
        <v>20</v>
      </c>
      <c r="D7" t="s">
        <v>5</v>
      </c>
      <c r="E7" t="s">
        <v>4</v>
      </c>
      <c r="F7">
        <v>23</v>
      </c>
    </row>
    <row r="8" spans="2:9" x14ac:dyDescent="0.25">
      <c r="B8" s="1">
        <v>43542</v>
      </c>
      <c r="C8" t="s">
        <v>22</v>
      </c>
      <c r="D8" t="s">
        <v>14</v>
      </c>
      <c r="E8" t="s">
        <v>6</v>
      </c>
      <c r="F8">
        <v>30</v>
      </c>
    </row>
    <row r="9" spans="2:9" x14ac:dyDescent="0.25">
      <c r="B9" s="1">
        <v>43589</v>
      </c>
      <c r="C9" t="s">
        <v>22</v>
      </c>
      <c r="D9" t="s">
        <v>14</v>
      </c>
      <c r="E9" t="s">
        <v>13</v>
      </c>
      <c r="F9">
        <v>21</v>
      </c>
    </row>
    <row r="10" spans="2:9" x14ac:dyDescent="0.25">
      <c r="B10" s="1">
        <v>43595</v>
      </c>
      <c r="C10" t="s">
        <v>22</v>
      </c>
      <c r="D10" t="s">
        <v>14</v>
      </c>
      <c r="E10" t="s">
        <v>4</v>
      </c>
      <c r="F10">
        <v>29</v>
      </c>
    </row>
    <row r="11" spans="2:9" x14ac:dyDescent="0.25">
      <c r="B11" s="1">
        <v>43615</v>
      </c>
      <c r="C11" t="s">
        <v>22</v>
      </c>
      <c r="D11" t="s">
        <v>14</v>
      </c>
      <c r="E11" t="s">
        <v>13</v>
      </c>
      <c r="F11">
        <v>21</v>
      </c>
    </row>
    <row r="12" spans="2:9" x14ac:dyDescent="0.25">
      <c r="B12" s="1">
        <v>43546</v>
      </c>
      <c r="C12" t="s">
        <v>22</v>
      </c>
      <c r="D12" t="s">
        <v>7</v>
      </c>
      <c r="E12" t="s">
        <v>11</v>
      </c>
      <c r="F12">
        <v>50</v>
      </c>
    </row>
    <row r="13" spans="2:9" x14ac:dyDescent="0.25">
      <c r="B13" s="1">
        <v>43622</v>
      </c>
      <c r="C13" t="s">
        <v>22</v>
      </c>
      <c r="D13" t="s">
        <v>7</v>
      </c>
      <c r="E13" t="s">
        <v>8</v>
      </c>
      <c r="F13">
        <v>25</v>
      </c>
    </row>
    <row r="14" spans="2:9" x14ac:dyDescent="0.25">
      <c r="B14" s="1">
        <v>43542</v>
      </c>
      <c r="C14" t="s">
        <v>20</v>
      </c>
      <c r="D14" t="s">
        <v>3</v>
      </c>
      <c r="E14" t="s">
        <v>13</v>
      </c>
      <c r="F14">
        <v>11</v>
      </c>
    </row>
    <row r="15" spans="2:9" x14ac:dyDescent="0.25">
      <c r="B15" s="1">
        <v>43594</v>
      </c>
      <c r="C15" t="s">
        <v>20</v>
      </c>
      <c r="D15" t="s">
        <v>3</v>
      </c>
      <c r="E15" t="s">
        <v>10</v>
      </c>
      <c r="F15">
        <v>14</v>
      </c>
    </row>
    <row r="16" spans="2:9" x14ac:dyDescent="0.25">
      <c r="B16" s="1">
        <v>43608</v>
      </c>
      <c r="C16" t="s">
        <v>20</v>
      </c>
      <c r="D16" t="s">
        <v>3</v>
      </c>
      <c r="E16" t="s">
        <v>10</v>
      </c>
      <c r="F16">
        <v>12</v>
      </c>
    </row>
    <row r="17" spans="2:6" x14ac:dyDescent="0.25">
      <c r="B17" s="1">
        <v>43555</v>
      </c>
      <c r="C17" t="s">
        <v>21</v>
      </c>
      <c r="D17" t="s">
        <v>9</v>
      </c>
      <c r="E17" t="s">
        <v>13</v>
      </c>
      <c r="F17">
        <v>11</v>
      </c>
    </row>
    <row r="18" spans="2:6" x14ac:dyDescent="0.25">
      <c r="B18" s="1">
        <v>43602</v>
      </c>
      <c r="C18" t="s">
        <v>21</v>
      </c>
      <c r="D18" t="s">
        <v>9</v>
      </c>
      <c r="E18" t="s">
        <v>10</v>
      </c>
      <c r="F18">
        <v>13</v>
      </c>
    </row>
    <row r="19" spans="2:6" x14ac:dyDescent="0.25">
      <c r="B19" s="1">
        <v>43619</v>
      </c>
      <c r="C19" t="s">
        <v>21</v>
      </c>
      <c r="D19" t="s">
        <v>9</v>
      </c>
      <c r="E19" t="s">
        <v>11</v>
      </c>
      <c r="F19">
        <v>20</v>
      </c>
    </row>
    <row r="20" spans="2:6" x14ac:dyDescent="0.25">
      <c r="B20" s="1">
        <v>43622</v>
      </c>
      <c r="C20" t="s">
        <v>21</v>
      </c>
      <c r="D20" t="s">
        <v>9</v>
      </c>
      <c r="E20" t="s">
        <v>13</v>
      </c>
      <c r="F20">
        <v>10</v>
      </c>
    </row>
    <row r="21" spans="2:6" x14ac:dyDescent="0.25">
      <c r="B21" s="1">
        <v>43633</v>
      </c>
      <c r="C21" t="s">
        <v>21</v>
      </c>
      <c r="D21" t="s">
        <v>9</v>
      </c>
      <c r="E21" t="s">
        <v>6</v>
      </c>
      <c r="F21">
        <v>15</v>
      </c>
    </row>
    <row r="22" spans="2:6" x14ac:dyDescent="0.25">
      <c r="B22" s="1">
        <v>43534</v>
      </c>
      <c r="C22" t="s">
        <v>20</v>
      </c>
      <c r="D22" t="s">
        <v>17</v>
      </c>
      <c r="E22" t="s">
        <v>13</v>
      </c>
      <c r="F22">
        <v>13</v>
      </c>
    </row>
    <row r="23" spans="2:6" x14ac:dyDescent="0.25">
      <c r="B23" s="1">
        <v>43535</v>
      </c>
      <c r="C23" t="s">
        <v>20</v>
      </c>
      <c r="D23" t="s">
        <v>17</v>
      </c>
      <c r="E23" t="s">
        <v>4</v>
      </c>
      <c r="F23">
        <v>15</v>
      </c>
    </row>
    <row r="24" spans="2:6" x14ac:dyDescent="0.25">
      <c r="B24" s="1">
        <v>43541</v>
      </c>
      <c r="C24" t="s">
        <v>20</v>
      </c>
      <c r="D24" t="s">
        <v>17</v>
      </c>
      <c r="E24" t="s">
        <v>8</v>
      </c>
      <c r="F24">
        <v>19</v>
      </c>
    </row>
    <row r="25" spans="2:6" x14ac:dyDescent="0.25">
      <c r="B25" s="1">
        <v>43653</v>
      </c>
      <c r="C25" t="s">
        <v>20</v>
      </c>
      <c r="D25" t="s">
        <v>17</v>
      </c>
      <c r="E25" t="s">
        <v>10</v>
      </c>
      <c r="F25">
        <v>10</v>
      </c>
    </row>
    <row r="26" spans="2:6" x14ac:dyDescent="0.25">
      <c r="B26" s="1">
        <v>43583</v>
      </c>
      <c r="C26" t="s">
        <v>22</v>
      </c>
      <c r="D26" t="s">
        <v>15</v>
      </c>
      <c r="E26" t="s">
        <v>13</v>
      </c>
      <c r="F26">
        <v>12</v>
      </c>
    </row>
    <row r="27" spans="2:6" x14ac:dyDescent="0.25">
      <c r="B27" s="1">
        <v>43588</v>
      </c>
      <c r="C27" t="s">
        <v>21</v>
      </c>
      <c r="D27" t="s">
        <v>12</v>
      </c>
      <c r="E27" t="s">
        <v>13</v>
      </c>
      <c r="F27">
        <v>13</v>
      </c>
    </row>
    <row r="28" spans="2:6" x14ac:dyDescent="0.25">
      <c r="B28" s="1">
        <v>43603</v>
      </c>
      <c r="C28" t="s">
        <v>21</v>
      </c>
      <c r="D28" t="s">
        <v>12</v>
      </c>
      <c r="E28" t="s">
        <v>11</v>
      </c>
      <c r="F28">
        <v>15</v>
      </c>
    </row>
    <row r="29" spans="2:6" x14ac:dyDescent="0.25">
      <c r="B29" s="1">
        <v>43617</v>
      </c>
      <c r="C29" t="s">
        <v>21</v>
      </c>
      <c r="D29" t="s">
        <v>12</v>
      </c>
      <c r="E29" t="s">
        <v>4</v>
      </c>
      <c r="F29">
        <v>10</v>
      </c>
    </row>
    <row r="30" spans="2:6" x14ac:dyDescent="0.25">
      <c r="B30" s="1">
        <v>43563</v>
      </c>
      <c r="C30" t="s">
        <v>20</v>
      </c>
      <c r="D30" t="s">
        <v>5</v>
      </c>
      <c r="E30" t="s">
        <v>11</v>
      </c>
      <c r="F30">
        <v>10</v>
      </c>
    </row>
    <row r="31" spans="2:6" x14ac:dyDescent="0.25">
      <c r="B31" s="1">
        <v>43611</v>
      </c>
      <c r="C31" t="s">
        <v>20</v>
      </c>
      <c r="D31" t="s">
        <v>5</v>
      </c>
      <c r="E31" t="s">
        <v>11</v>
      </c>
      <c r="F31">
        <v>12</v>
      </c>
    </row>
    <row r="32" spans="2:6" x14ac:dyDescent="0.25">
      <c r="B32" s="1">
        <v>43612</v>
      </c>
      <c r="C32" t="s">
        <v>20</v>
      </c>
      <c r="D32" t="s">
        <v>5</v>
      </c>
      <c r="E32" t="s">
        <v>4</v>
      </c>
      <c r="F32">
        <v>11</v>
      </c>
    </row>
    <row r="33" spans="2:6" x14ac:dyDescent="0.25">
      <c r="B33" s="1">
        <v>43637</v>
      </c>
      <c r="C33" t="s">
        <v>20</v>
      </c>
      <c r="D33" t="s">
        <v>5</v>
      </c>
      <c r="E33" t="s">
        <v>13</v>
      </c>
      <c r="F33">
        <v>16</v>
      </c>
    </row>
    <row r="34" spans="2:6" x14ac:dyDescent="0.25">
      <c r="B34" s="1">
        <v>43617</v>
      </c>
      <c r="C34" t="s">
        <v>22</v>
      </c>
      <c r="D34" t="s">
        <v>14</v>
      </c>
      <c r="E34" t="s">
        <v>10</v>
      </c>
      <c r="F34">
        <v>10</v>
      </c>
    </row>
    <row r="35" spans="2:6" x14ac:dyDescent="0.25">
      <c r="B35" s="1">
        <v>43650</v>
      </c>
      <c r="C35" t="s">
        <v>22</v>
      </c>
      <c r="D35" t="s">
        <v>14</v>
      </c>
      <c r="E35" t="s">
        <v>10</v>
      </c>
      <c r="F35">
        <v>11</v>
      </c>
    </row>
    <row r="36" spans="2:6" x14ac:dyDescent="0.25">
      <c r="B36" s="1">
        <v>43573</v>
      </c>
      <c r="C36" t="s">
        <v>22</v>
      </c>
      <c r="D36" t="s">
        <v>7</v>
      </c>
      <c r="E36" t="s">
        <v>11</v>
      </c>
      <c r="F36">
        <v>10</v>
      </c>
    </row>
    <row r="37" spans="2:6" x14ac:dyDescent="0.25">
      <c r="B37" s="1">
        <v>43547</v>
      </c>
      <c r="C37" t="s">
        <v>20</v>
      </c>
      <c r="D37" t="s">
        <v>16</v>
      </c>
      <c r="E37" t="s">
        <v>4</v>
      </c>
      <c r="F37">
        <v>15</v>
      </c>
    </row>
    <row r="38" spans="2:6" x14ac:dyDescent="0.25">
      <c r="B38" s="1">
        <v>43554</v>
      </c>
      <c r="C38" t="s">
        <v>20</v>
      </c>
      <c r="D38" t="s">
        <v>16</v>
      </c>
      <c r="E38" t="s">
        <v>11</v>
      </c>
      <c r="F38">
        <v>14</v>
      </c>
    </row>
    <row r="39" spans="2:6" x14ac:dyDescent="0.25">
      <c r="B39" s="1">
        <v>43576</v>
      </c>
      <c r="C39" t="s">
        <v>20</v>
      </c>
      <c r="D39" t="s">
        <v>16</v>
      </c>
      <c r="E39" t="s">
        <v>11</v>
      </c>
      <c r="F39">
        <v>10</v>
      </c>
    </row>
    <row r="40" spans="2:6" x14ac:dyDescent="0.25">
      <c r="B40" s="1">
        <v>43590</v>
      </c>
      <c r="C40" t="s">
        <v>20</v>
      </c>
      <c r="D40" t="s">
        <v>16</v>
      </c>
      <c r="E40" t="s">
        <v>11</v>
      </c>
      <c r="F40">
        <v>10</v>
      </c>
    </row>
    <row r="41" spans="2:6" x14ac:dyDescent="0.25">
      <c r="B41" s="1">
        <v>43633</v>
      </c>
      <c r="C41" t="s">
        <v>20</v>
      </c>
      <c r="D41" t="s">
        <v>16</v>
      </c>
      <c r="E41" t="s">
        <v>4</v>
      </c>
      <c r="F41">
        <v>10</v>
      </c>
    </row>
    <row r="42" spans="2:6" x14ac:dyDescent="0.25">
      <c r="B42" s="1">
        <v>43541</v>
      </c>
      <c r="C42" t="s">
        <v>20</v>
      </c>
      <c r="D42" t="s">
        <v>3</v>
      </c>
      <c r="E42" t="s">
        <v>10</v>
      </c>
      <c r="F42">
        <v>2</v>
      </c>
    </row>
    <row r="43" spans="2:6" x14ac:dyDescent="0.25">
      <c r="B43" s="1">
        <v>43553</v>
      </c>
      <c r="C43" t="s">
        <v>20</v>
      </c>
      <c r="D43" t="s">
        <v>3</v>
      </c>
      <c r="E43" t="s">
        <v>11</v>
      </c>
      <c r="F43">
        <v>6</v>
      </c>
    </row>
    <row r="44" spans="2:6" x14ac:dyDescent="0.25">
      <c r="B44" s="1">
        <v>43561</v>
      </c>
      <c r="C44" t="s">
        <v>20</v>
      </c>
      <c r="D44" t="s">
        <v>3</v>
      </c>
      <c r="E44" t="s">
        <v>11</v>
      </c>
      <c r="F44">
        <v>1</v>
      </c>
    </row>
    <row r="45" spans="2:6" x14ac:dyDescent="0.25">
      <c r="B45" s="1">
        <v>43567</v>
      </c>
      <c r="C45" t="s">
        <v>20</v>
      </c>
      <c r="D45" t="s">
        <v>3</v>
      </c>
      <c r="E45" t="s">
        <v>8</v>
      </c>
      <c r="F45">
        <v>8</v>
      </c>
    </row>
    <row r="46" spans="2:6" x14ac:dyDescent="0.25">
      <c r="B46" s="1">
        <v>43574</v>
      </c>
      <c r="C46" t="s">
        <v>20</v>
      </c>
      <c r="D46" t="s">
        <v>3</v>
      </c>
      <c r="E46" t="s">
        <v>13</v>
      </c>
      <c r="F46">
        <v>4</v>
      </c>
    </row>
    <row r="47" spans="2:6" x14ac:dyDescent="0.25">
      <c r="B47" s="1">
        <v>43575</v>
      </c>
      <c r="C47" t="s">
        <v>20</v>
      </c>
      <c r="D47" t="s">
        <v>3</v>
      </c>
      <c r="E47" t="s">
        <v>11</v>
      </c>
      <c r="F47">
        <v>5</v>
      </c>
    </row>
    <row r="48" spans="2:6" x14ac:dyDescent="0.25">
      <c r="B48" s="1">
        <v>43577</v>
      </c>
      <c r="C48" t="s">
        <v>20</v>
      </c>
      <c r="D48" t="s">
        <v>3</v>
      </c>
      <c r="E48" t="s">
        <v>11</v>
      </c>
      <c r="F48">
        <v>6</v>
      </c>
    </row>
    <row r="49" spans="2:6" x14ac:dyDescent="0.25">
      <c r="B49" s="1">
        <v>43587</v>
      </c>
      <c r="C49" t="s">
        <v>20</v>
      </c>
      <c r="D49" t="s">
        <v>3</v>
      </c>
      <c r="E49" t="s">
        <v>8</v>
      </c>
      <c r="F49">
        <v>2</v>
      </c>
    </row>
    <row r="50" spans="2:6" x14ac:dyDescent="0.25">
      <c r="B50" s="1">
        <v>43595</v>
      </c>
      <c r="C50" t="s">
        <v>20</v>
      </c>
      <c r="D50" t="s">
        <v>3</v>
      </c>
      <c r="E50" t="s">
        <v>11</v>
      </c>
      <c r="F50">
        <v>3</v>
      </c>
    </row>
    <row r="51" spans="2:6" x14ac:dyDescent="0.25">
      <c r="B51" s="1">
        <v>43598</v>
      </c>
      <c r="C51" t="s">
        <v>20</v>
      </c>
      <c r="D51" t="s">
        <v>3</v>
      </c>
      <c r="E51" t="s">
        <v>11</v>
      </c>
      <c r="F51">
        <v>3</v>
      </c>
    </row>
    <row r="52" spans="2:6" x14ac:dyDescent="0.25">
      <c r="B52" s="1">
        <v>43598</v>
      </c>
      <c r="C52" t="s">
        <v>20</v>
      </c>
      <c r="D52" t="s">
        <v>3</v>
      </c>
      <c r="E52" t="s">
        <v>13</v>
      </c>
      <c r="F52">
        <v>2</v>
      </c>
    </row>
    <row r="53" spans="2:6" x14ac:dyDescent="0.25">
      <c r="B53" s="1">
        <v>43604</v>
      </c>
      <c r="C53" t="s">
        <v>20</v>
      </c>
      <c r="D53" t="s">
        <v>3</v>
      </c>
      <c r="E53" t="s">
        <v>4</v>
      </c>
      <c r="F53">
        <v>8</v>
      </c>
    </row>
    <row r="54" spans="2:6" x14ac:dyDescent="0.25">
      <c r="B54" s="1">
        <v>43619</v>
      </c>
      <c r="C54" t="s">
        <v>20</v>
      </c>
      <c r="D54" t="s">
        <v>3</v>
      </c>
      <c r="E54" t="s">
        <v>13</v>
      </c>
      <c r="F54">
        <v>1</v>
      </c>
    </row>
    <row r="55" spans="2:6" x14ac:dyDescent="0.25">
      <c r="B55" s="1">
        <v>43631</v>
      </c>
      <c r="C55" t="s">
        <v>20</v>
      </c>
      <c r="D55" t="s">
        <v>3</v>
      </c>
      <c r="E55" t="s">
        <v>10</v>
      </c>
      <c r="F55">
        <v>8</v>
      </c>
    </row>
    <row r="56" spans="2:6" x14ac:dyDescent="0.25">
      <c r="B56" s="1">
        <v>43636</v>
      </c>
      <c r="C56" t="s">
        <v>20</v>
      </c>
      <c r="D56" t="s">
        <v>3</v>
      </c>
      <c r="E56" t="s">
        <v>8</v>
      </c>
      <c r="F56">
        <v>5</v>
      </c>
    </row>
    <row r="57" spans="2:6" x14ac:dyDescent="0.25">
      <c r="B57" s="1">
        <v>43638</v>
      </c>
      <c r="C57" t="s">
        <v>20</v>
      </c>
      <c r="D57" t="s">
        <v>3</v>
      </c>
      <c r="E57" t="s">
        <v>4</v>
      </c>
      <c r="F57">
        <v>3</v>
      </c>
    </row>
    <row r="58" spans="2:6" x14ac:dyDescent="0.25">
      <c r="B58" s="1">
        <v>43643</v>
      </c>
      <c r="C58" t="s">
        <v>20</v>
      </c>
      <c r="D58" t="s">
        <v>3</v>
      </c>
      <c r="E58" t="s">
        <v>13</v>
      </c>
      <c r="F58">
        <v>1</v>
      </c>
    </row>
    <row r="59" spans="2:6" x14ac:dyDescent="0.25">
      <c r="B59" s="1">
        <v>43645</v>
      </c>
      <c r="C59" t="s">
        <v>20</v>
      </c>
      <c r="D59" t="s">
        <v>3</v>
      </c>
      <c r="E59" t="s">
        <v>4</v>
      </c>
      <c r="F59">
        <v>7</v>
      </c>
    </row>
    <row r="60" spans="2:6" x14ac:dyDescent="0.25">
      <c r="B60" s="1">
        <v>43654</v>
      </c>
      <c r="C60" t="s">
        <v>20</v>
      </c>
      <c r="D60" t="s">
        <v>3</v>
      </c>
      <c r="E60" t="s">
        <v>10</v>
      </c>
      <c r="F60">
        <v>4</v>
      </c>
    </row>
    <row r="61" spans="2:6" x14ac:dyDescent="0.25">
      <c r="B61" s="1">
        <v>43658</v>
      </c>
      <c r="C61" t="s">
        <v>20</v>
      </c>
      <c r="D61" t="s">
        <v>3</v>
      </c>
      <c r="E61" t="s">
        <v>4</v>
      </c>
      <c r="F61">
        <v>2</v>
      </c>
    </row>
    <row r="62" spans="2:6" x14ac:dyDescent="0.25">
      <c r="B62" s="1">
        <v>43541</v>
      </c>
      <c r="C62" t="s">
        <v>21</v>
      </c>
      <c r="D62" t="s">
        <v>9</v>
      </c>
      <c r="E62" t="s">
        <v>8</v>
      </c>
      <c r="F62">
        <v>3</v>
      </c>
    </row>
    <row r="63" spans="2:6" x14ac:dyDescent="0.25">
      <c r="B63" s="1">
        <v>43545</v>
      </c>
      <c r="C63" t="s">
        <v>21</v>
      </c>
      <c r="D63" t="s">
        <v>9</v>
      </c>
      <c r="E63" t="s">
        <v>8</v>
      </c>
      <c r="F63">
        <v>2</v>
      </c>
    </row>
    <row r="64" spans="2:6" x14ac:dyDescent="0.25">
      <c r="B64" s="1">
        <v>43552</v>
      </c>
      <c r="C64" t="s">
        <v>21</v>
      </c>
      <c r="D64" t="s">
        <v>9</v>
      </c>
      <c r="E64" t="s">
        <v>8</v>
      </c>
      <c r="F64">
        <v>4</v>
      </c>
    </row>
    <row r="65" spans="2:6" x14ac:dyDescent="0.25">
      <c r="B65" s="1">
        <v>43561</v>
      </c>
      <c r="C65" t="s">
        <v>21</v>
      </c>
      <c r="D65" t="s">
        <v>9</v>
      </c>
      <c r="E65" t="s">
        <v>10</v>
      </c>
      <c r="F65">
        <v>1</v>
      </c>
    </row>
    <row r="66" spans="2:6" x14ac:dyDescent="0.25">
      <c r="B66" s="1">
        <v>43563</v>
      </c>
      <c r="C66" t="s">
        <v>21</v>
      </c>
      <c r="D66" t="s">
        <v>9</v>
      </c>
      <c r="E66" t="s">
        <v>13</v>
      </c>
      <c r="F66">
        <v>1</v>
      </c>
    </row>
    <row r="67" spans="2:6" x14ac:dyDescent="0.25">
      <c r="B67" s="1">
        <v>43568</v>
      </c>
      <c r="C67" t="s">
        <v>21</v>
      </c>
      <c r="D67" t="s">
        <v>9</v>
      </c>
      <c r="E67" t="s">
        <v>8</v>
      </c>
      <c r="F67">
        <v>5</v>
      </c>
    </row>
    <row r="68" spans="2:6" x14ac:dyDescent="0.25">
      <c r="B68" s="1">
        <v>43569</v>
      </c>
      <c r="C68" t="s">
        <v>21</v>
      </c>
      <c r="D68" t="s">
        <v>9</v>
      </c>
      <c r="E68" t="s">
        <v>13</v>
      </c>
      <c r="F68">
        <v>1</v>
      </c>
    </row>
    <row r="69" spans="2:6" x14ac:dyDescent="0.25">
      <c r="B69" s="1">
        <v>43573</v>
      </c>
      <c r="C69" t="s">
        <v>21</v>
      </c>
      <c r="D69" t="s">
        <v>9</v>
      </c>
      <c r="E69" t="s">
        <v>4</v>
      </c>
      <c r="F69">
        <v>2</v>
      </c>
    </row>
    <row r="70" spans="2:6" x14ac:dyDescent="0.25">
      <c r="B70" s="1">
        <v>43576</v>
      </c>
      <c r="C70" t="s">
        <v>21</v>
      </c>
      <c r="D70" t="s">
        <v>9</v>
      </c>
      <c r="E70" t="s">
        <v>10</v>
      </c>
      <c r="F70">
        <v>5</v>
      </c>
    </row>
    <row r="71" spans="2:6" x14ac:dyDescent="0.25">
      <c r="B71" s="1">
        <v>43580</v>
      </c>
      <c r="C71" t="s">
        <v>21</v>
      </c>
      <c r="D71" t="s">
        <v>9</v>
      </c>
      <c r="E71" t="s">
        <v>13</v>
      </c>
      <c r="F71">
        <v>1</v>
      </c>
    </row>
    <row r="72" spans="2:6" x14ac:dyDescent="0.25">
      <c r="B72" s="1">
        <v>43582</v>
      </c>
      <c r="C72" t="s">
        <v>21</v>
      </c>
      <c r="D72" t="s">
        <v>9</v>
      </c>
      <c r="E72" t="s">
        <v>4</v>
      </c>
      <c r="F72">
        <v>1</v>
      </c>
    </row>
    <row r="73" spans="2:6" x14ac:dyDescent="0.25">
      <c r="B73" s="1">
        <v>43583</v>
      </c>
      <c r="C73" t="s">
        <v>21</v>
      </c>
      <c r="D73" t="s">
        <v>9</v>
      </c>
      <c r="E73" t="s">
        <v>8</v>
      </c>
      <c r="F73">
        <v>2</v>
      </c>
    </row>
    <row r="74" spans="2:6" x14ac:dyDescent="0.25">
      <c r="B74" s="1">
        <v>43587</v>
      </c>
      <c r="C74" t="s">
        <v>21</v>
      </c>
      <c r="D74" t="s">
        <v>9</v>
      </c>
      <c r="E74" t="s">
        <v>6</v>
      </c>
      <c r="F74">
        <v>1</v>
      </c>
    </row>
    <row r="75" spans="2:6" x14ac:dyDescent="0.25">
      <c r="B75" s="1">
        <v>43596</v>
      </c>
      <c r="C75" t="s">
        <v>21</v>
      </c>
      <c r="D75" t="s">
        <v>9</v>
      </c>
      <c r="E75" t="s">
        <v>11</v>
      </c>
      <c r="F75">
        <v>2</v>
      </c>
    </row>
    <row r="76" spans="2:6" x14ac:dyDescent="0.25">
      <c r="B76" s="1">
        <v>43602</v>
      </c>
      <c r="C76" t="s">
        <v>21</v>
      </c>
      <c r="D76" t="s">
        <v>9</v>
      </c>
      <c r="E76" t="s">
        <v>8</v>
      </c>
      <c r="F76">
        <v>6</v>
      </c>
    </row>
    <row r="77" spans="2:6" x14ac:dyDescent="0.25">
      <c r="B77" s="1">
        <v>43608</v>
      </c>
      <c r="C77" t="s">
        <v>21</v>
      </c>
      <c r="D77" t="s">
        <v>9</v>
      </c>
      <c r="E77" t="s">
        <v>10</v>
      </c>
      <c r="F77">
        <v>4</v>
      </c>
    </row>
    <row r="78" spans="2:6" x14ac:dyDescent="0.25">
      <c r="B78" s="1">
        <v>43612</v>
      </c>
      <c r="C78" t="s">
        <v>21</v>
      </c>
      <c r="D78" t="s">
        <v>9</v>
      </c>
      <c r="E78" t="s">
        <v>4</v>
      </c>
      <c r="F78">
        <v>4</v>
      </c>
    </row>
    <row r="79" spans="2:6" x14ac:dyDescent="0.25">
      <c r="B79" s="1">
        <v>43623</v>
      </c>
      <c r="C79" t="s">
        <v>21</v>
      </c>
      <c r="D79" t="s">
        <v>9</v>
      </c>
      <c r="E79" t="s">
        <v>8</v>
      </c>
      <c r="F79">
        <v>3</v>
      </c>
    </row>
    <row r="80" spans="2:6" x14ac:dyDescent="0.25">
      <c r="B80" s="1">
        <v>43624</v>
      </c>
      <c r="C80" t="s">
        <v>21</v>
      </c>
      <c r="D80" t="s">
        <v>9</v>
      </c>
      <c r="E80" t="s">
        <v>8</v>
      </c>
      <c r="F80">
        <v>4</v>
      </c>
    </row>
    <row r="81" spans="2:6" x14ac:dyDescent="0.25">
      <c r="B81" s="1">
        <v>43629</v>
      </c>
      <c r="C81" t="s">
        <v>21</v>
      </c>
      <c r="D81" t="s">
        <v>9</v>
      </c>
      <c r="E81" t="s">
        <v>8</v>
      </c>
      <c r="F81">
        <v>5</v>
      </c>
    </row>
    <row r="82" spans="2:6" x14ac:dyDescent="0.25">
      <c r="B82" s="1">
        <v>43630</v>
      </c>
      <c r="C82" t="s">
        <v>21</v>
      </c>
      <c r="D82" t="s">
        <v>9</v>
      </c>
      <c r="E82" t="s">
        <v>11</v>
      </c>
      <c r="F82">
        <v>7</v>
      </c>
    </row>
    <row r="83" spans="2:6" x14ac:dyDescent="0.25">
      <c r="B83" s="1">
        <v>43637</v>
      </c>
      <c r="C83" t="s">
        <v>21</v>
      </c>
      <c r="D83" t="s">
        <v>9</v>
      </c>
      <c r="E83" t="s">
        <v>4</v>
      </c>
      <c r="F83">
        <v>3</v>
      </c>
    </row>
    <row r="84" spans="2:6" x14ac:dyDescent="0.25">
      <c r="B84" s="1">
        <v>43652</v>
      </c>
      <c r="C84" t="s">
        <v>21</v>
      </c>
      <c r="D84" t="s">
        <v>9</v>
      </c>
      <c r="E84" t="s">
        <v>11</v>
      </c>
      <c r="F84">
        <v>2</v>
      </c>
    </row>
    <row r="85" spans="2:6" x14ac:dyDescent="0.25">
      <c r="B85" s="1">
        <v>43659</v>
      </c>
      <c r="C85" t="s">
        <v>21</v>
      </c>
      <c r="D85" t="s">
        <v>9</v>
      </c>
      <c r="E85" t="s">
        <v>4</v>
      </c>
      <c r="F85">
        <v>8</v>
      </c>
    </row>
    <row r="86" spans="2:6" x14ac:dyDescent="0.25">
      <c r="B86" s="1">
        <v>43661</v>
      </c>
      <c r="C86" t="s">
        <v>21</v>
      </c>
      <c r="D86" t="s">
        <v>9</v>
      </c>
      <c r="E86" t="s">
        <v>4</v>
      </c>
      <c r="F86">
        <v>9</v>
      </c>
    </row>
    <row r="87" spans="2:6" x14ac:dyDescent="0.25">
      <c r="B87" s="1">
        <v>43547</v>
      </c>
      <c r="C87" t="s">
        <v>20</v>
      </c>
      <c r="D87" t="s">
        <v>17</v>
      </c>
      <c r="E87" t="s">
        <v>4</v>
      </c>
      <c r="F87">
        <v>5</v>
      </c>
    </row>
    <row r="88" spans="2:6" x14ac:dyDescent="0.25">
      <c r="B88" s="1">
        <v>43552</v>
      </c>
      <c r="C88" t="s">
        <v>20</v>
      </c>
      <c r="D88" t="s">
        <v>17</v>
      </c>
      <c r="E88" t="s">
        <v>8</v>
      </c>
      <c r="F88">
        <v>1</v>
      </c>
    </row>
    <row r="89" spans="2:6" x14ac:dyDescent="0.25">
      <c r="B89" s="1">
        <v>43554</v>
      </c>
      <c r="C89" t="s">
        <v>20</v>
      </c>
      <c r="D89" t="s">
        <v>17</v>
      </c>
      <c r="E89" t="s">
        <v>13</v>
      </c>
      <c r="F89">
        <v>5</v>
      </c>
    </row>
    <row r="90" spans="2:6" x14ac:dyDescent="0.25">
      <c r="B90" s="1">
        <v>43562</v>
      </c>
      <c r="C90" t="s">
        <v>20</v>
      </c>
      <c r="D90" t="s">
        <v>17</v>
      </c>
      <c r="E90" t="s">
        <v>8</v>
      </c>
      <c r="F90">
        <v>2</v>
      </c>
    </row>
    <row r="91" spans="2:6" x14ac:dyDescent="0.25">
      <c r="B91" s="1">
        <v>43576</v>
      </c>
      <c r="C91" t="s">
        <v>20</v>
      </c>
      <c r="D91" t="s">
        <v>17</v>
      </c>
      <c r="E91" t="s">
        <v>4</v>
      </c>
      <c r="F91">
        <v>2</v>
      </c>
    </row>
    <row r="92" spans="2:6" x14ac:dyDescent="0.25">
      <c r="B92" s="1">
        <v>43584</v>
      </c>
      <c r="C92" t="s">
        <v>20</v>
      </c>
      <c r="D92" t="s">
        <v>17</v>
      </c>
      <c r="E92" t="s">
        <v>6</v>
      </c>
      <c r="F92">
        <v>1</v>
      </c>
    </row>
    <row r="93" spans="2:6" x14ac:dyDescent="0.25">
      <c r="B93" s="1">
        <v>43590</v>
      </c>
      <c r="C93" t="s">
        <v>20</v>
      </c>
      <c r="D93" t="s">
        <v>17</v>
      </c>
      <c r="E93" t="s">
        <v>13</v>
      </c>
      <c r="F93">
        <v>5</v>
      </c>
    </row>
    <row r="94" spans="2:6" x14ac:dyDescent="0.25">
      <c r="B94" s="1">
        <v>43594</v>
      </c>
      <c r="C94" t="s">
        <v>20</v>
      </c>
      <c r="D94" t="s">
        <v>17</v>
      </c>
      <c r="E94" t="s">
        <v>4</v>
      </c>
      <c r="F94">
        <v>6</v>
      </c>
    </row>
    <row r="95" spans="2:6" x14ac:dyDescent="0.25">
      <c r="B95" s="1">
        <v>43597</v>
      </c>
      <c r="C95" t="s">
        <v>20</v>
      </c>
      <c r="D95" t="s">
        <v>17</v>
      </c>
      <c r="E95" t="s">
        <v>10</v>
      </c>
      <c r="F95">
        <v>9</v>
      </c>
    </row>
    <row r="96" spans="2:6" x14ac:dyDescent="0.25">
      <c r="B96" s="1">
        <v>43618</v>
      </c>
      <c r="C96" t="s">
        <v>20</v>
      </c>
      <c r="D96" t="s">
        <v>17</v>
      </c>
      <c r="E96" t="s">
        <v>13</v>
      </c>
      <c r="F96">
        <v>1</v>
      </c>
    </row>
    <row r="97" spans="2:6" x14ac:dyDescent="0.25">
      <c r="B97" s="1">
        <v>43632</v>
      </c>
      <c r="C97" t="s">
        <v>20</v>
      </c>
      <c r="D97" t="s">
        <v>17</v>
      </c>
      <c r="E97" t="s">
        <v>10</v>
      </c>
      <c r="F97">
        <v>3</v>
      </c>
    </row>
    <row r="98" spans="2:6" x14ac:dyDescent="0.25">
      <c r="B98" s="1">
        <v>43638</v>
      </c>
      <c r="C98" t="s">
        <v>20</v>
      </c>
      <c r="D98" t="s">
        <v>17</v>
      </c>
      <c r="E98" t="s">
        <v>4</v>
      </c>
      <c r="F98">
        <v>2</v>
      </c>
    </row>
    <row r="99" spans="2:6" x14ac:dyDescent="0.25">
      <c r="B99" s="1">
        <v>43651</v>
      </c>
      <c r="C99" t="s">
        <v>20</v>
      </c>
      <c r="D99" t="s">
        <v>17</v>
      </c>
      <c r="E99" t="s">
        <v>10</v>
      </c>
      <c r="F99">
        <v>2</v>
      </c>
    </row>
    <row r="100" spans="2:6" x14ac:dyDescent="0.25">
      <c r="B100" s="1">
        <v>43658</v>
      </c>
      <c r="C100" t="s">
        <v>20</v>
      </c>
      <c r="D100" t="s">
        <v>17</v>
      </c>
      <c r="E100" t="s">
        <v>8</v>
      </c>
      <c r="F100">
        <v>2</v>
      </c>
    </row>
    <row r="101" spans="2:6" x14ac:dyDescent="0.25">
      <c r="B101" s="1">
        <v>43535</v>
      </c>
      <c r="C101" t="s">
        <v>22</v>
      </c>
      <c r="D101" t="s">
        <v>15</v>
      </c>
      <c r="E101" t="s">
        <v>8</v>
      </c>
      <c r="F101">
        <v>4</v>
      </c>
    </row>
    <row r="102" spans="2:6" x14ac:dyDescent="0.25">
      <c r="B102" s="1">
        <v>43555</v>
      </c>
      <c r="C102" t="s">
        <v>22</v>
      </c>
      <c r="D102" t="s">
        <v>15</v>
      </c>
      <c r="E102" t="s">
        <v>11</v>
      </c>
      <c r="F102">
        <v>1</v>
      </c>
    </row>
    <row r="103" spans="2:6" x14ac:dyDescent="0.25">
      <c r="B103" s="1">
        <v>43561</v>
      </c>
      <c r="C103" t="s">
        <v>22</v>
      </c>
      <c r="D103" t="s">
        <v>15</v>
      </c>
      <c r="E103" t="s">
        <v>8</v>
      </c>
      <c r="F103">
        <v>1</v>
      </c>
    </row>
    <row r="104" spans="2:6" x14ac:dyDescent="0.25">
      <c r="B104" s="1">
        <v>43591</v>
      </c>
      <c r="C104" t="s">
        <v>22</v>
      </c>
      <c r="D104" t="s">
        <v>15</v>
      </c>
      <c r="E104" t="s">
        <v>4</v>
      </c>
      <c r="F104">
        <v>2</v>
      </c>
    </row>
    <row r="105" spans="2:6" x14ac:dyDescent="0.25">
      <c r="B105" s="1">
        <v>43596</v>
      </c>
      <c r="C105" t="s">
        <v>22</v>
      </c>
      <c r="D105" t="s">
        <v>15</v>
      </c>
      <c r="E105" t="s">
        <v>11</v>
      </c>
      <c r="F105">
        <v>8</v>
      </c>
    </row>
    <row r="106" spans="2:6" x14ac:dyDescent="0.25">
      <c r="B106" s="1">
        <v>43597</v>
      </c>
      <c r="C106" t="s">
        <v>22</v>
      </c>
      <c r="D106" t="s">
        <v>15</v>
      </c>
      <c r="E106" t="s">
        <v>8</v>
      </c>
      <c r="F106">
        <v>3</v>
      </c>
    </row>
    <row r="107" spans="2:6" x14ac:dyDescent="0.25">
      <c r="B107" s="1">
        <v>43612</v>
      </c>
      <c r="C107" t="s">
        <v>22</v>
      </c>
      <c r="D107" t="s">
        <v>15</v>
      </c>
      <c r="E107" t="s">
        <v>4</v>
      </c>
      <c r="F107">
        <v>6</v>
      </c>
    </row>
    <row r="108" spans="2:6" x14ac:dyDescent="0.25">
      <c r="B108" s="1">
        <v>43640</v>
      </c>
      <c r="C108" t="s">
        <v>22</v>
      </c>
      <c r="D108" t="s">
        <v>15</v>
      </c>
      <c r="E108" t="s">
        <v>4</v>
      </c>
      <c r="F108">
        <v>3</v>
      </c>
    </row>
    <row r="109" spans="2:6" x14ac:dyDescent="0.25">
      <c r="B109" s="1">
        <v>43532</v>
      </c>
      <c r="C109" t="s">
        <v>21</v>
      </c>
      <c r="D109" t="s">
        <v>12</v>
      </c>
      <c r="E109" t="s">
        <v>10</v>
      </c>
      <c r="F109">
        <v>5</v>
      </c>
    </row>
    <row r="110" spans="2:6" x14ac:dyDescent="0.25">
      <c r="B110" s="1">
        <v>43554</v>
      </c>
      <c r="C110" t="s">
        <v>21</v>
      </c>
      <c r="D110" t="s">
        <v>12</v>
      </c>
      <c r="E110" t="s">
        <v>13</v>
      </c>
      <c r="F110">
        <v>1</v>
      </c>
    </row>
    <row r="111" spans="2:6" x14ac:dyDescent="0.25">
      <c r="B111" s="1">
        <v>43570</v>
      </c>
      <c r="C111" t="s">
        <v>21</v>
      </c>
      <c r="D111" t="s">
        <v>12</v>
      </c>
      <c r="E111" t="s">
        <v>13</v>
      </c>
      <c r="F111">
        <v>9</v>
      </c>
    </row>
    <row r="112" spans="2:6" x14ac:dyDescent="0.25">
      <c r="B112" s="1">
        <v>43574</v>
      </c>
      <c r="C112" t="s">
        <v>21</v>
      </c>
      <c r="D112" t="s">
        <v>12</v>
      </c>
      <c r="E112" t="s">
        <v>11</v>
      </c>
      <c r="F112">
        <v>5</v>
      </c>
    </row>
    <row r="113" spans="2:6" x14ac:dyDescent="0.25">
      <c r="B113" s="1">
        <v>43577</v>
      </c>
      <c r="C113" t="s">
        <v>21</v>
      </c>
      <c r="D113" t="s">
        <v>12</v>
      </c>
      <c r="E113" t="s">
        <v>13</v>
      </c>
      <c r="F113">
        <v>1</v>
      </c>
    </row>
    <row r="114" spans="2:6" x14ac:dyDescent="0.25">
      <c r="B114" s="1">
        <v>43589</v>
      </c>
      <c r="C114" t="s">
        <v>21</v>
      </c>
      <c r="D114" t="s">
        <v>12</v>
      </c>
      <c r="E114" t="s">
        <v>4</v>
      </c>
      <c r="F114">
        <v>1</v>
      </c>
    </row>
    <row r="115" spans="2:6" x14ac:dyDescent="0.25">
      <c r="B115" s="1">
        <v>43595</v>
      </c>
      <c r="C115" t="s">
        <v>21</v>
      </c>
      <c r="D115" t="s">
        <v>12</v>
      </c>
      <c r="E115" t="s">
        <v>13</v>
      </c>
      <c r="F115">
        <v>1</v>
      </c>
    </row>
    <row r="116" spans="2:6" x14ac:dyDescent="0.25">
      <c r="B116" s="1">
        <v>43601</v>
      </c>
      <c r="C116" t="s">
        <v>21</v>
      </c>
      <c r="D116" t="s">
        <v>12</v>
      </c>
      <c r="E116" t="s">
        <v>11</v>
      </c>
      <c r="F116">
        <v>5</v>
      </c>
    </row>
    <row r="117" spans="2:6" x14ac:dyDescent="0.25">
      <c r="B117" s="1">
        <v>43603</v>
      </c>
      <c r="C117" t="s">
        <v>21</v>
      </c>
      <c r="D117" t="s">
        <v>12</v>
      </c>
      <c r="E117" t="s">
        <v>8</v>
      </c>
      <c r="F117">
        <v>2</v>
      </c>
    </row>
    <row r="118" spans="2:6" x14ac:dyDescent="0.25">
      <c r="B118" s="1">
        <v>43603</v>
      </c>
      <c r="C118" t="s">
        <v>21</v>
      </c>
      <c r="D118" t="s">
        <v>12</v>
      </c>
      <c r="E118" t="s">
        <v>8</v>
      </c>
      <c r="F118">
        <v>5</v>
      </c>
    </row>
    <row r="119" spans="2:6" x14ac:dyDescent="0.25">
      <c r="B119" s="1">
        <v>43604</v>
      </c>
      <c r="C119" t="s">
        <v>21</v>
      </c>
      <c r="D119" t="s">
        <v>12</v>
      </c>
      <c r="E119" t="s">
        <v>4</v>
      </c>
      <c r="F119">
        <v>1</v>
      </c>
    </row>
    <row r="120" spans="2:6" x14ac:dyDescent="0.25">
      <c r="B120" s="1">
        <v>43609</v>
      </c>
      <c r="C120" t="s">
        <v>21</v>
      </c>
      <c r="D120" t="s">
        <v>12</v>
      </c>
      <c r="E120" t="s">
        <v>8</v>
      </c>
      <c r="F120">
        <v>1</v>
      </c>
    </row>
    <row r="121" spans="2:6" x14ac:dyDescent="0.25">
      <c r="B121" s="1">
        <v>43609</v>
      </c>
      <c r="C121" t="s">
        <v>21</v>
      </c>
      <c r="D121" t="s">
        <v>12</v>
      </c>
      <c r="E121" t="s">
        <v>13</v>
      </c>
      <c r="F121">
        <v>2</v>
      </c>
    </row>
    <row r="122" spans="2:6" x14ac:dyDescent="0.25">
      <c r="B122" s="1">
        <v>43610</v>
      </c>
      <c r="C122" t="s">
        <v>21</v>
      </c>
      <c r="D122" t="s">
        <v>12</v>
      </c>
      <c r="E122" t="s">
        <v>11</v>
      </c>
      <c r="F122">
        <v>3</v>
      </c>
    </row>
    <row r="123" spans="2:6" x14ac:dyDescent="0.25">
      <c r="B123" s="1">
        <v>43615</v>
      </c>
      <c r="C123" t="s">
        <v>21</v>
      </c>
      <c r="D123" t="s">
        <v>12</v>
      </c>
      <c r="E123" t="s">
        <v>13</v>
      </c>
      <c r="F123">
        <v>1</v>
      </c>
    </row>
    <row r="124" spans="2:6" x14ac:dyDescent="0.25">
      <c r="B124" s="1">
        <v>43639</v>
      </c>
      <c r="C124" t="s">
        <v>21</v>
      </c>
      <c r="D124" t="s">
        <v>12</v>
      </c>
      <c r="E124" t="s">
        <v>11</v>
      </c>
      <c r="F124">
        <v>4</v>
      </c>
    </row>
    <row r="125" spans="2:6" x14ac:dyDescent="0.25">
      <c r="B125" s="1">
        <v>43639</v>
      </c>
      <c r="C125" t="s">
        <v>21</v>
      </c>
      <c r="D125" t="s">
        <v>12</v>
      </c>
      <c r="E125" t="s">
        <v>11</v>
      </c>
      <c r="F125">
        <v>6</v>
      </c>
    </row>
    <row r="126" spans="2:6" x14ac:dyDescent="0.25">
      <c r="B126" s="1">
        <v>43644</v>
      </c>
      <c r="C126" t="s">
        <v>21</v>
      </c>
      <c r="D126" t="s">
        <v>12</v>
      </c>
      <c r="E126" t="s">
        <v>4</v>
      </c>
      <c r="F126">
        <v>5</v>
      </c>
    </row>
    <row r="127" spans="2:6" x14ac:dyDescent="0.25">
      <c r="B127" s="1">
        <v>43646</v>
      </c>
      <c r="C127" t="s">
        <v>21</v>
      </c>
      <c r="D127" t="s">
        <v>12</v>
      </c>
      <c r="E127" t="s">
        <v>4</v>
      </c>
      <c r="F127">
        <v>8</v>
      </c>
    </row>
    <row r="128" spans="2:6" x14ac:dyDescent="0.25">
      <c r="B128" s="1">
        <v>43647</v>
      </c>
      <c r="C128" t="s">
        <v>21</v>
      </c>
      <c r="D128" t="s">
        <v>12</v>
      </c>
      <c r="E128" t="s">
        <v>8</v>
      </c>
      <c r="F128">
        <v>2</v>
      </c>
    </row>
    <row r="129" spans="2:6" x14ac:dyDescent="0.25">
      <c r="B129" s="1">
        <v>43660</v>
      </c>
      <c r="C129" t="s">
        <v>21</v>
      </c>
      <c r="D129" t="s">
        <v>12</v>
      </c>
      <c r="E129" t="s">
        <v>11</v>
      </c>
      <c r="F129">
        <v>7</v>
      </c>
    </row>
    <row r="130" spans="2:6" x14ac:dyDescent="0.25">
      <c r="B130" s="1">
        <v>43545</v>
      </c>
      <c r="C130" t="s">
        <v>20</v>
      </c>
      <c r="D130" t="s">
        <v>5</v>
      </c>
      <c r="E130" t="s">
        <v>10</v>
      </c>
      <c r="F130">
        <v>2</v>
      </c>
    </row>
    <row r="131" spans="2:6" x14ac:dyDescent="0.25">
      <c r="B131" s="1">
        <v>43546</v>
      </c>
      <c r="C131" t="s">
        <v>20</v>
      </c>
      <c r="D131" t="s">
        <v>5</v>
      </c>
      <c r="E131" t="s">
        <v>10</v>
      </c>
      <c r="F131">
        <v>3</v>
      </c>
    </row>
    <row r="132" spans="2:6" x14ac:dyDescent="0.25">
      <c r="B132" s="1">
        <v>43555</v>
      </c>
      <c r="C132" t="s">
        <v>20</v>
      </c>
      <c r="D132" t="s">
        <v>5</v>
      </c>
      <c r="E132" t="s">
        <v>4</v>
      </c>
      <c r="F132">
        <v>2</v>
      </c>
    </row>
    <row r="133" spans="2:6" x14ac:dyDescent="0.25">
      <c r="B133" s="1">
        <v>43563</v>
      </c>
      <c r="C133" t="s">
        <v>20</v>
      </c>
      <c r="D133" t="s">
        <v>5</v>
      </c>
      <c r="E133" t="s">
        <v>10</v>
      </c>
      <c r="F133">
        <v>5</v>
      </c>
    </row>
    <row r="134" spans="2:6" x14ac:dyDescent="0.25">
      <c r="B134" s="1">
        <v>43566</v>
      </c>
      <c r="C134" t="s">
        <v>20</v>
      </c>
      <c r="D134" t="s">
        <v>5</v>
      </c>
      <c r="E134" t="s">
        <v>4</v>
      </c>
      <c r="F134">
        <v>3</v>
      </c>
    </row>
    <row r="135" spans="2:6" x14ac:dyDescent="0.25">
      <c r="B135" s="1">
        <v>43568</v>
      </c>
      <c r="C135" t="s">
        <v>20</v>
      </c>
      <c r="D135" t="s">
        <v>5</v>
      </c>
      <c r="E135" t="s">
        <v>13</v>
      </c>
      <c r="F135">
        <v>4</v>
      </c>
    </row>
    <row r="136" spans="2:6" x14ac:dyDescent="0.25">
      <c r="B136" s="1">
        <v>43569</v>
      </c>
      <c r="C136" t="s">
        <v>20</v>
      </c>
      <c r="D136" t="s">
        <v>5</v>
      </c>
      <c r="E136" t="s">
        <v>11</v>
      </c>
      <c r="F136">
        <v>6</v>
      </c>
    </row>
    <row r="137" spans="2:6" x14ac:dyDescent="0.25">
      <c r="B137" s="1">
        <v>43581</v>
      </c>
      <c r="C137" t="s">
        <v>20</v>
      </c>
      <c r="D137" t="s">
        <v>5</v>
      </c>
      <c r="E137" t="s">
        <v>11</v>
      </c>
      <c r="F137">
        <v>5</v>
      </c>
    </row>
    <row r="138" spans="2:6" x14ac:dyDescent="0.25">
      <c r="B138" s="1">
        <v>43594</v>
      </c>
      <c r="C138" t="s">
        <v>20</v>
      </c>
      <c r="D138" t="s">
        <v>5</v>
      </c>
      <c r="E138" t="s">
        <v>4</v>
      </c>
      <c r="F138">
        <v>3</v>
      </c>
    </row>
    <row r="139" spans="2:6" x14ac:dyDescent="0.25">
      <c r="B139" s="1">
        <v>43601</v>
      </c>
      <c r="C139" t="s">
        <v>20</v>
      </c>
      <c r="D139" t="s">
        <v>5</v>
      </c>
      <c r="E139" t="s">
        <v>11</v>
      </c>
      <c r="F139">
        <v>1</v>
      </c>
    </row>
    <row r="140" spans="2:6" x14ac:dyDescent="0.25">
      <c r="B140" s="1">
        <v>43603</v>
      </c>
      <c r="C140" t="s">
        <v>20</v>
      </c>
      <c r="D140" t="s">
        <v>5</v>
      </c>
      <c r="E140" t="s">
        <v>8</v>
      </c>
      <c r="F140">
        <v>9</v>
      </c>
    </row>
    <row r="141" spans="2:6" x14ac:dyDescent="0.25">
      <c r="B141" s="1">
        <v>43605</v>
      </c>
      <c r="C141" t="s">
        <v>20</v>
      </c>
      <c r="D141" t="s">
        <v>5</v>
      </c>
      <c r="E141" t="s">
        <v>4</v>
      </c>
      <c r="F141">
        <v>2</v>
      </c>
    </row>
    <row r="142" spans="2:6" x14ac:dyDescent="0.25">
      <c r="B142" s="1">
        <v>43605</v>
      </c>
      <c r="C142" t="s">
        <v>20</v>
      </c>
      <c r="D142" t="s">
        <v>5</v>
      </c>
      <c r="E142" t="s">
        <v>11</v>
      </c>
      <c r="F142">
        <v>3</v>
      </c>
    </row>
    <row r="143" spans="2:6" x14ac:dyDescent="0.25">
      <c r="B143" s="1">
        <v>43623</v>
      </c>
      <c r="C143" t="s">
        <v>20</v>
      </c>
      <c r="D143" t="s">
        <v>5</v>
      </c>
      <c r="E143" t="s">
        <v>10</v>
      </c>
      <c r="F143">
        <v>2</v>
      </c>
    </row>
    <row r="144" spans="2:6" x14ac:dyDescent="0.25">
      <c r="B144" s="1">
        <v>43625</v>
      </c>
      <c r="C144" t="s">
        <v>20</v>
      </c>
      <c r="D144" t="s">
        <v>5</v>
      </c>
      <c r="E144" t="s">
        <v>4</v>
      </c>
      <c r="F144">
        <v>4</v>
      </c>
    </row>
    <row r="145" spans="2:6" x14ac:dyDescent="0.25">
      <c r="B145" s="1">
        <v>43625</v>
      </c>
      <c r="C145" t="s">
        <v>20</v>
      </c>
      <c r="D145" t="s">
        <v>5</v>
      </c>
      <c r="E145" t="s">
        <v>4</v>
      </c>
      <c r="F145">
        <v>2</v>
      </c>
    </row>
    <row r="146" spans="2:6" x14ac:dyDescent="0.25">
      <c r="B146" s="1">
        <v>43626</v>
      </c>
      <c r="C146" t="s">
        <v>20</v>
      </c>
      <c r="D146" t="s">
        <v>5</v>
      </c>
      <c r="E146" t="s">
        <v>8</v>
      </c>
      <c r="F146">
        <v>3</v>
      </c>
    </row>
    <row r="147" spans="2:6" x14ac:dyDescent="0.25">
      <c r="B147" s="1">
        <v>43632</v>
      </c>
      <c r="C147" t="s">
        <v>20</v>
      </c>
      <c r="D147" t="s">
        <v>5</v>
      </c>
      <c r="E147" t="s">
        <v>10</v>
      </c>
      <c r="F147">
        <v>2</v>
      </c>
    </row>
    <row r="148" spans="2:6" x14ac:dyDescent="0.25">
      <c r="B148" s="1">
        <v>43533</v>
      </c>
      <c r="C148" t="s">
        <v>22</v>
      </c>
      <c r="D148" t="s">
        <v>14</v>
      </c>
      <c r="E148" t="s">
        <v>11</v>
      </c>
      <c r="F148">
        <v>2</v>
      </c>
    </row>
    <row r="149" spans="2:6" x14ac:dyDescent="0.25">
      <c r="B149" s="1">
        <v>43534</v>
      </c>
      <c r="C149" t="s">
        <v>22</v>
      </c>
      <c r="D149" t="s">
        <v>14</v>
      </c>
      <c r="E149" t="s">
        <v>8</v>
      </c>
      <c r="F149">
        <v>2</v>
      </c>
    </row>
    <row r="150" spans="2:6" x14ac:dyDescent="0.25">
      <c r="B150" s="1">
        <v>43535</v>
      </c>
      <c r="C150" t="s">
        <v>22</v>
      </c>
      <c r="D150" t="s">
        <v>14</v>
      </c>
      <c r="E150" t="s">
        <v>6</v>
      </c>
      <c r="F150">
        <v>1</v>
      </c>
    </row>
    <row r="151" spans="2:6" x14ac:dyDescent="0.25">
      <c r="B151" s="1">
        <v>43538</v>
      </c>
      <c r="C151" t="s">
        <v>22</v>
      </c>
      <c r="D151" t="s">
        <v>14</v>
      </c>
      <c r="E151" t="s">
        <v>13</v>
      </c>
      <c r="F151">
        <v>1</v>
      </c>
    </row>
    <row r="152" spans="2:6" x14ac:dyDescent="0.25">
      <c r="B152" s="1">
        <v>43539</v>
      </c>
      <c r="C152" t="s">
        <v>22</v>
      </c>
      <c r="D152" t="s">
        <v>14</v>
      </c>
      <c r="E152" t="s">
        <v>4</v>
      </c>
      <c r="F152">
        <v>2</v>
      </c>
    </row>
    <row r="153" spans="2:6" x14ac:dyDescent="0.25">
      <c r="B153" s="1">
        <v>43549</v>
      </c>
      <c r="C153" t="s">
        <v>22</v>
      </c>
      <c r="D153" t="s">
        <v>14</v>
      </c>
      <c r="E153" t="s">
        <v>11</v>
      </c>
      <c r="F153">
        <v>1</v>
      </c>
    </row>
    <row r="154" spans="2:6" x14ac:dyDescent="0.25">
      <c r="B154" s="1">
        <v>43554</v>
      </c>
      <c r="C154" t="s">
        <v>22</v>
      </c>
      <c r="D154" t="s">
        <v>14</v>
      </c>
      <c r="E154" t="s">
        <v>11</v>
      </c>
      <c r="F154">
        <v>5</v>
      </c>
    </row>
    <row r="155" spans="2:6" x14ac:dyDescent="0.25">
      <c r="B155" s="1">
        <v>43555</v>
      </c>
      <c r="C155" t="s">
        <v>22</v>
      </c>
      <c r="D155" t="s">
        <v>14</v>
      </c>
      <c r="E155" t="s">
        <v>11</v>
      </c>
      <c r="F155">
        <v>2</v>
      </c>
    </row>
    <row r="156" spans="2:6" x14ac:dyDescent="0.25">
      <c r="B156" s="1">
        <v>43570</v>
      </c>
      <c r="C156" t="s">
        <v>22</v>
      </c>
      <c r="D156" t="s">
        <v>14</v>
      </c>
      <c r="E156" t="s">
        <v>11</v>
      </c>
      <c r="F156">
        <v>2</v>
      </c>
    </row>
    <row r="157" spans="2:6" x14ac:dyDescent="0.25">
      <c r="B157" s="1">
        <v>43574</v>
      </c>
      <c r="C157" t="s">
        <v>22</v>
      </c>
      <c r="D157" t="s">
        <v>14</v>
      </c>
      <c r="E157" t="s">
        <v>11</v>
      </c>
      <c r="F157">
        <v>6</v>
      </c>
    </row>
    <row r="158" spans="2:6" x14ac:dyDescent="0.25">
      <c r="B158" s="1">
        <v>43577</v>
      </c>
      <c r="C158" t="s">
        <v>22</v>
      </c>
      <c r="D158" t="s">
        <v>14</v>
      </c>
      <c r="E158" t="s">
        <v>11</v>
      </c>
      <c r="F158">
        <v>3</v>
      </c>
    </row>
    <row r="159" spans="2:6" x14ac:dyDescent="0.25">
      <c r="B159" s="1">
        <v>43584</v>
      </c>
      <c r="C159" t="s">
        <v>22</v>
      </c>
      <c r="D159" t="s">
        <v>14</v>
      </c>
      <c r="E159" t="s">
        <v>8</v>
      </c>
      <c r="F159">
        <v>1</v>
      </c>
    </row>
    <row r="160" spans="2:6" x14ac:dyDescent="0.25">
      <c r="B160" s="1">
        <v>43588</v>
      </c>
      <c r="C160" t="s">
        <v>22</v>
      </c>
      <c r="D160" t="s">
        <v>14</v>
      </c>
      <c r="E160" t="s">
        <v>11</v>
      </c>
      <c r="F160">
        <v>3</v>
      </c>
    </row>
    <row r="161" spans="2:6" x14ac:dyDescent="0.25">
      <c r="B161" s="1">
        <v>43590</v>
      </c>
      <c r="C161" t="s">
        <v>22</v>
      </c>
      <c r="D161" t="s">
        <v>14</v>
      </c>
      <c r="E161" t="s">
        <v>11</v>
      </c>
      <c r="F161">
        <v>2</v>
      </c>
    </row>
    <row r="162" spans="2:6" x14ac:dyDescent="0.25">
      <c r="B162" s="1">
        <v>43598</v>
      </c>
      <c r="C162" t="s">
        <v>22</v>
      </c>
      <c r="D162" t="s">
        <v>14</v>
      </c>
      <c r="E162" t="s">
        <v>4</v>
      </c>
      <c r="F162">
        <v>7</v>
      </c>
    </row>
    <row r="163" spans="2:6" x14ac:dyDescent="0.25">
      <c r="B163" s="1">
        <v>43598</v>
      </c>
      <c r="C163" t="s">
        <v>22</v>
      </c>
      <c r="D163" t="s">
        <v>14</v>
      </c>
      <c r="E163" t="s">
        <v>11</v>
      </c>
      <c r="F163">
        <v>8</v>
      </c>
    </row>
    <row r="164" spans="2:6" x14ac:dyDescent="0.25">
      <c r="B164" s="1">
        <v>43616</v>
      </c>
      <c r="C164" t="s">
        <v>22</v>
      </c>
      <c r="D164" t="s">
        <v>14</v>
      </c>
      <c r="E164" t="s">
        <v>13</v>
      </c>
      <c r="F164">
        <v>2</v>
      </c>
    </row>
    <row r="165" spans="2:6" x14ac:dyDescent="0.25">
      <c r="B165" s="1">
        <v>43618</v>
      </c>
      <c r="C165" t="s">
        <v>22</v>
      </c>
      <c r="D165" t="s">
        <v>14</v>
      </c>
      <c r="E165" t="s">
        <v>8</v>
      </c>
      <c r="F165">
        <v>3</v>
      </c>
    </row>
    <row r="166" spans="2:6" x14ac:dyDescent="0.25">
      <c r="B166" s="1">
        <v>43636</v>
      </c>
      <c r="C166" t="s">
        <v>22</v>
      </c>
      <c r="D166" t="s">
        <v>14</v>
      </c>
      <c r="E166" t="s">
        <v>4</v>
      </c>
      <c r="F166">
        <v>3</v>
      </c>
    </row>
    <row r="167" spans="2:6" x14ac:dyDescent="0.25">
      <c r="B167" s="1">
        <v>43639</v>
      </c>
      <c r="C167" t="s">
        <v>22</v>
      </c>
      <c r="D167" t="s">
        <v>14</v>
      </c>
      <c r="E167" t="s">
        <v>11</v>
      </c>
      <c r="F167">
        <v>5</v>
      </c>
    </row>
    <row r="168" spans="2:6" x14ac:dyDescent="0.25">
      <c r="B168" s="1">
        <v>43640</v>
      </c>
      <c r="C168" t="s">
        <v>22</v>
      </c>
      <c r="D168" t="s">
        <v>14</v>
      </c>
      <c r="E168" t="s">
        <v>11</v>
      </c>
      <c r="F168">
        <v>2</v>
      </c>
    </row>
    <row r="169" spans="2:6" x14ac:dyDescent="0.25">
      <c r="B169" s="1">
        <v>43646</v>
      </c>
      <c r="C169" t="s">
        <v>22</v>
      </c>
      <c r="D169" t="s">
        <v>14</v>
      </c>
      <c r="E169" t="s">
        <v>4</v>
      </c>
      <c r="F169">
        <v>1</v>
      </c>
    </row>
    <row r="170" spans="2:6" x14ac:dyDescent="0.25">
      <c r="B170" s="1">
        <v>43650</v>
      </c>
      <c r="C170" t="s">
        <v>22</v>
      </c>
      <c r="D170" t="s">
        <v>14</v>
      </c>
      <c r="E170" t="s">
        <v>8</v>
      </c>
      <c r="F170">
        <v>3</v>
      </c>
    </row>
    <row r="171" spans="2:6" x14ac:dyDescent="0.25">
      <c r="B171" s="1">
        <v>43652</v>
      </c>
      <c r="C171" t="s">
        <v>22</v>
      </c>
      <c r="D171" t="s">
        <v>14</v>
      </c>
      <c r="E171" t="s">
        <v>4</v>
      </c>
      <c r="F171">
        <v>3</v>
      </c>
    </row>
    <row r="172" spans="2:6" x14ac:dyDescent="0.25">
      <c r="B172" s="1">
        <v>43659</v>
      </c>
      <c r="C172" t="s">
        <v>22</v>
      </c>
      <c r="D172" t="s">
        <v>14</v>
      </c>
      <c r="E172" t="s">
        <v>13</v>
      </c>
      <c r="F172">
        <v>6</v>
      </c>
    </row>
    <row r="173" spans="2:6" x14ac:dyDescent="0.25">
      <c r="B173" s="1">
        <v>43660</v>
      </c>
      <c r="C173" t="s">
        <v>22</v>
      </c>
      <c r="D173" t="s">
        <v>14</v>
      </c>
      <c r="E173" t="s">
        <v>11</v>
      </c>
      <c r="F173">
        <v>9</v>
      </c>
    </row>
    <row r="174" spans="2:6" x14ac:dyDescent="0.25">
      <c r="B174" s="1">
        <v>43556</v>
      </c>
      <c r="C174" t="s">
        <v>22</v>
      </c>
      <c r="D174" t="s">
        <v>7</v>
      </c>
      <c r="E174" t="s">
        <v>4</v>
      </c>
      <c r="F174">
        <v>2</v>
      </c>
    </row>
    <row r="175" spans="2:6" x14ac:dyDescent="0.25">
      <c r="B175" s="1">
        <v>43563</v>
      </c>
      <c r="C175" t="s">
        <v>22</v>
      </c>
      <c r="D175" t="s">
        <v>7</v>
      </c>
      <c r="E175" t="s">
        <v>11</v>
      </c>
      <c r="F175">
        <v>2</v>
      </c>
    </row>
    <row r="176" spans="2:6" x14ac:dyDescent="0.25">
      <c r="B176" s="1">
        <v>43567</v>
      </c>
      <c r="C176" t="s">
        <v>22</v>
      </c>
      <c r="D176" t="s">
        <v>7</v>
      </c>
      <c r="E176" t="s">
        <v>6</v>
      </c>
      <c r="F176">
        <v>5</v>
      </c>
    </row>
    <row r="177" spans="2:6" x14ac:dyDescent="0.25">
      <c r="B177" s="1">
        <v>43569</v>
      </c>
      <c r="C177" t="s">
        <v>22</v>
      </c>
      <c r="D177" t="s">
        <v>7</v>
      </c>
      <c r="E177" t="s">
        <v>11</v>
      </c>
      <c r="F177">
        <v>6</v>
      </c>
    </row>
    <row r="178" spans="2:6" x14ac:dyDescent="0.25">
      <c r="B178" s="1">
        <v>43581</v>
      </c>
      <c r="C178" t="s">
        <v>22</v>
      </c>
      <c r="D178" t="s">
        <v>7</v>
      </c>
      <c r="E178" t="s">
        <v>13</v>
      </c>
      <c r="F178">
        <v>4</v>
      </c>
    </row>
    <row r="179" spans="2:6" x14ac:dyDescent="0.25">
      <c r="B179" s="1">
        <v>43603</v>
      </c>
      <c r="C179" t="s">
        <v>22</v>
      </c>
      <c r="D179" t="s">
        <v>7</v>
      </c>
      <c r="E179" t="s">
        <v>8</v>
      </c>
      <c r="F179">
        <v>3</v>
      </c>
    </row>
    <row r="180" spans="2:6" x14ac:dyDescent="0.25">
      <c r="B180" s="1">
        <v>43605</v>
      </c>
      <c r="C180" t="s">
        <v>22</v>
      </c>
      <c r="D180" t="s">
        <v>7</v>
      </c>
      <c r="E180" t="s">
        <v>11</v>
      </c>
      <c r="F180">
        <v>1</v>
      </c>
    </row>
    <row r="181" spans="2:6" x14ac:dyDescent="0.25">
      <c r="B181" s="1">
        <v>43610</v>
      </c>
      <c r="C181" t="s">
        <v>22</v>
      </c>
      <c r="D181" t="s">
        <v>7</v>
      </c>
      <c r="E181" t="s">
        <v>6</v>
      </c>
      <c r="F181">
        <v>7</v>
      </c>
    </row>
    <row r="182" spans="2:6" x14ac:dyDescent="0.25">
      <c r="B182" s="1">
        <v>43612</v>
      </c>
      <c r="C182" t="s">
        <v>22</v>
      </c>
      <c r="D182" t="s">
        <v>7</v>
      </c>
      <c r="E182" t="s">
        <v>13</v>
      </c>
      <c r="F182">
        <v>1</v>
      </c>
    </row>
    <row r="183" spans="2:6" x14ac:dyDescent="0.25">
      <c r="B183" s="1">
        <v>43629</v>
      </c>
      <c r="C183" t="s">
        <v>22</v>
      </c>
      <c r="D183" t="s">
        <v>7</v>
      </c>
      <c r="E183" t="s">
        <v>8</v>
      </c>
      <c r="F183">
        <v>4</v>
      </c>
    </row>
    <row r="184" spans="2:6" x14ac:dyDescent="0.25">
      <c r="B184" s="1">
        <v>43636</v>
      </c>
      <c r="C184" t="s">
        <v>22</v>
      </c>
      <c r="D184" t="s">
        <v>7</v>
      </c>
      <c r="E184" t="s">
        <v>6</v>
      </c>
      <c r="F184">
        <v>1</v>
      </c>
    </row>
    <row r="185" spans="2:6" x14ac:dyDescent="0.25">
      <c r="B185" s="1">
        <v>43637</v>
      </c>
      <c r="C185" t="s">
        <v>22</v>
      </c>
      <c r="D185" t="s">
        <v>7</v>
      </c>
      <c r="E185" t="s">
        <v>11</v>
      </c>
      <c r="F185">
        <v>2</v>
      </c>
    </row>
    <row r="186" spans="2:6" x14ac:dyDescent="0.25">
      <c r="B186" s="1">
        <v>43643</v>
      </c>
      <c r="C186" t="s">
        <v>22</v>
      </c>
      <c r="D186" t="s">
        <v>7</v>
      </c>
      <c r="E186" t="s">
        <v>11</v>
      </c>
      <c r="F186">
        <v>8</v>
      </c>
    </row>
    <row r="187" spans="2:6" x14ac:dyDescent="0.25">
      <c r="B187" s="1">
        <v>43654</v>
      </c>
      <c r="C187" t="s">
        <v>22</v>
      </c>
      <c r="D187" t="s">
        <v>7</v>
      </c>
      <c r="E187" t="s">
        <v>4</v>
      </c>
      <c r="F187">
        <v>4</v>
      </c>
    </row>
    <row r="188" spans="2:6" x14ac:dyDescent="0.25">
      <c r="B188" s="1">
        <v>43533</v>
      </c>
      <c r="C188" t="s">
        <v>20</v>
      </c>
      <c r="D188" t="s">
        <v>16</v>
      </c>
      <c r="E188" t="s">
        <v>13</v>
      </c>
      <c r="F188">
        <v>8</v>
      </c>
    </row>
    <row r="189" spans="2:6" x14ac:dyDescent="0.25">
      <c r="B189" s="1">
        <v>43534</v>
      </c>
      <c r="C189" t="s">
        <v>20</v>
      </c>
      <c r="D189" t="s">
        <v>16</v>
      </c>
      <c r="E189" t="s">
        <v>13</v>
      </c>
      <c r="F189">
        <v>3</v>
      </c>
    </row>
    <row r="190" spans="2:6" x14ac:dyDescent="0.25">
      <c r="B190" s="1">
        <v>43540</v>
      </c>
      <c r="C190" t="s">
        <v>20</v>
      </c>
      <c r="D190" t="s">
        <v>16</v>
      </c>
      <c r="E190" t="s">
        <v>6</v>
      </c>
      <c r="F190">
        <v>3</v>
      </c>
    </row>
    <row r="191" spans="2:6" x14ac:dyDescent="0.25">
      <c r="B191" s="1">
        <v>43545</v>
      </c>
      <c r="C191" t="s">
        <v>20</v>
      </c>
      <c r="D191" t="s">
        <v>16</v>
      </c>
      <c r="E191" t="s">
        <v>8</v>
      </c>
      <c r="F191">
        <v>5</v>
      </c>
    </row>
    <row r="192" spans="2:6" x14ac:dyDescent="0.25">
      <c r="B192" s="1">
        <v>43552</v>
      </c>
      <c r="C192" t="s">
        <v>20</v>
      </c>
      <c r="D192" t="s">
        <v>16</v>
      </c>
      <c r="E192" t="s">
        <v>13</v>
      </c>
      <c r="F192">
        <v>2</v>
      </c>
    </row>
    <row r="193" spans="2:6" x14ac:dyDescent="0.25">
      <c r="B193" s="1">
        <v>43562</v>
      </c>
      <c r="C193" t="s">
        <v>20</v>
      </c>
      <c r="D193" t="s">
        <v>16</v>
      </c>
      <c r="E193" t="s">
        <v>8</v>
      </c>
      <c r="F193">
        <v>1</v>
      </c>
    </row>
    <row r="194" spans="2:6" x14ac:dyDescent="0.25">
      <c r="B194" s="1">
        <v>43568</v>
      </c>
      <c r="C194" t="s">
        <v>20</v>
      </c>
      <c r="D194" t="s">
        <v>16</v>
      </c>
      <c r="E194" t="s">
        <v>8</v>
      </c>
      <c r="F194">
        <v>2</v>
      </c>
    </row>
    <row r="195" spans="2:6" x14ac:dyDescent="0.25">
      <c r="B195" s="1">
        <v>43573</v>
      </c>
      <c r="C195" t="s">
        <v>20</v>
      </c>
      <c r="D195" t="s">
        <v>16</v>
      </c>
      <c r="E195" t="s">
        <v>11</v>
      </c>
      <c r="F195">
        <v>3</v>
      </c>
    </row>
    <row r="196" spans="2:6" x14ac:dyDescent="0.25">
      <c r="B196" s="1">
        <v>43580</v>
      </c>
      <c r="C196" t="s">
        <v>20</v>
      </c>
      <c r="D196" t="s">
        <v>16</v>
      </c>
      <c r="E196" t="s">
        <v>11</v>
      </c>
      <c r="F196">
        <v>2</v>
      </c>
    </row>
    <row r="197" spans="2:6" x14ac:dyDescent="0.25">
      <c r="B197" s="1">
        <v>43603</v>
      </c>
      <c r="C197" t="s">
        <v>20</v>
      </c>
      <c r="D197" t="s">
        <v>16</v>
      </c>
      <c r="E197" t="s">
        <v>10</v>
      </c>
      <c r="F197">
        <v>2</v>
      </c>
    </row>
    <row r="198" spans="2:6" x14ac:dyDescent="0.25">
      <c r="B198" s="1">
        <v>43610</v>
      </c>
      <c r="C198" t="s">
        <v>20</v>
      </c>
      <c r="D198" t="s">
        <v>16</v>
      </c>
      <c r="E198" t="s">
        <v>4</v>
      </c>
      <c r="F198">
        <v>9</v>
      </c>
    </row>
    <row r="199" spans="2:6" x14ac:dyDescent="0.25">
      <c r="B199" s="1">
        <v>43616</v>
      </c>
      <c r="C199" t="s">
        <v>20</v>
      </c>
      <c r="D199" t="s">
        <v>16</v>
      </c>
      <c r="E199" t="s">
        <v>11</v>
      </c>
      <c r="F199">
        <v>4</v>
      </c>
    </row>
    <row r="200" spans="2:6" x14ac:dyDescent="0.25">
      <c r="B200" s="1">
        <v>43616</v>
      </c>
      <c r="C200" t="s">
        <v>20</v>
      </c>
      <c r="D200" t="s">
        <v>16</v>
      </c>
      <c r="E200" t="s">
        <v>11</v>
      </c>
      <c r="F200">
        <v>3</v>
      </c>
    </row>
    <row r="201" spans="2:6" x14ac:dyDescent="0.25">
      <c r="B201" s="1">
        <v>43618</v>
      </c>
      <c r="C201" t="s">
        <v>20</v>
      </c>
      <c r="D201" t="s">
        <v>16</v>
      </c>
      <c r="E201" t="s">
        <v>13</v>
      </c>
      <c r="F201">
        <v>6</v>
      </c>
    </row>
    <row r="202" spans="2:6" x14ac:dyDescent="0.25">
      <c r="B202" s="1">
        <v>43622</v>
      </c>
      <c r="C202" t="s">
        <v>20</v>
      </c>
      <c r="D202" t="s">
        <v>16</v>
      </c>
      <c r="E202" t="s">
        <v>8</v>
      </c>
      <c r="F202">
        <v>2</v>
      </c>
    </row>
    <row r="203" spans="2:6" x14ac:dyDescent="0.25">
      <c r="B203" s="1">
        <v>43631</v>
      </c>
      <c r="C203" t="s">
        <v>20</v>
      </c>
      <c r="D203" t="s">
        <v>16</v>
      </c>
      <c r="E203" t="s">
        <v>10</v>
      </c>
      <c r="F203">
        <v>3</v>
      </c>
    </row>
    <row r="204" spans="2:6" x14ac:dyDescent="0.25">
      <c r="B204" s="1">
        <v>43657</v>
      </c>
      <c r="C204" t="s">
        <v>20</v>
      </c>
      <c r="D204" t="s">
        <v>16</v>
      </c>
      <c r="E204" t="s">
        <v>8</v>
      </c>
      <c r="F204">
        <v>2</v>
      </c>
    </row>
    <row r="205" spans="2:6" x14ac:dyDescent="0.25">
      <c r="B205" s="1">
        <v>43660</v>
      </c>
      <c r="C205" t="s">
        <v>20</v>
      </c>
      <c r="D205" t="s">
        <v>16</v>
      </c>
      <c r="E205" t="s">
        <v>13</v>
      </c>
      <c r="F205">
        <v>3</v>
      </c>
    </row>
    <row r="206" spans="2:6" x14ac:dyDescent="0.25">
      <c r="B206" s="1"/>
      <c r="C206" s="1"/>
    </row>
    <row r="207" spans="2:6" x14ac:dyDescent="0.25">
      <c r="B207" s="1"/>
      <c r="C207" s="1"/>
    </row>
    <row r="208" spans="2:6" x14ac:dyDescent="0.25">
      <c r="B208" s="1"/>
      <c r="C208" s="1"/>
    </row>
    <row r="209" spans="2:3" x14ac:dyDescent="0.25">
      <c r="B209" s="1"/>
      <c r="C209" s="1"/>
    </row>
    <row r="210" spans="2:3" x14ac:dyDescent="0.25">
      <c r="B210" s="1"/>
      <c r="C210" s="1"/>
    </row>
    <row r="211" spans="2:3" x14ac:dyDescent="0.25">
      <c r="B211" s="1"/>
      <c r="C211" s="1"/>
    </row>
    <row r="212" spans="2:3" x14ac:dyDescent="0.25">
      <c r="B212" s="1"/>
      <c r="C212" s="1"/>
    </row>
    <row r="213" spans="2:3" x14ac:dyDescent="0.25">
      <c r="B213" s="1"/>
      <c r="C213" s="1"/>
    </row>
    <row r="214" spans="2:3" x14ac:dyDescent="0.25">
      <c r="B214" s="1"/>
      <c r="C214" s="1"/>
    </row>
    <row r="215" spans="2:3" x14ac:dyDescent="0.25">
      <c r="B215" s="1"/>
      <c r="C215" s="1"/>
    </row>
    <row r="216" spans="2:3" x14ac:dyDescent="0.25">
      <c r="B216" s="1"/>
      <c r="C216" s="1"/>
    </row>
    <row r="217" spans="2:3" x14ac:dyDescent="0.25">
      <c r="B217" s="1"/>
      <c r="C217" s="1"/>
    </row>
    <row r="218" spans="2:3" x14ac:dyDescent="0.25">
      <c r="B218" s="1"/>
      <c r="C218" s="1"/>
    </row>
    <row r="219" spans="2:3" x14ac:dyDescent="0.25">
      <c r="B219" s="1"/>
      <c r="C219" s="1"/>
    </row>
    <row r="220" spans="2:3" x14ac:dyDescent="0.25">
      <c r="B220" s="1"/>
      <c r="C220" s="1"/>
    </row>
    <row r="221" spans="2:3" x14ac:dyDescent="0.25">
      <c r="B221" s="1"/>
      <c r="C221" s="1"/>
    </row>
    <row r="222" spans="2:3" x14ac:dyDescent="0.25">
      <c r="B222" s="1"/>
      <c r="C222" s="1"/>
    </row>
    <row r="223" spans="2:3" x14ac:dyDescent="0.25">
      <c r="B223" s="1"/>
      <c r="C223" s="1"/>
    </row>
    <row r="224" spans="2:3" x14ac:dyDescent="0.25">
      <c r="B224" s="1"/>
      <c r="C224" s="1"/>
    </row>
    <row r="225" spans="2:3" x14ac:dyDescent="0.25">
      <c r="B225" s="1"/>
      <c r="C225" s="1"/>
    </row>
    <row r="226" spans="2:3" x14ac:dyDescent="0.25">
      <c r="B226" s="1"/>
      <c r="C226" s="1"/>
    </row>
    <row r="227" spans="2:3" x14ac:dyDescent="0.25">
      <c r="B227" s="1"/>
      <c r="C227" s="1"/>
    </row>
    <row r="228" spans="2:3" x14ac:dyDescent="0.25">
      <c r="B228" s="1"/>
      <c r="C228" s="1"/>
    </row>
    <row r="229" spans="2:3" x14ac:dyDescent="0.25">
      <c r="B229" s="1"/>
      <c r="C229" s="1"/>
    </row>
    <row r="230" spans="2:3" x14ac:dyDescent="0.25">
      <c r="B230" s="1"/>
      <c r="C230" s="1"/>
    </row>
    <row r="231" spans="2:3" x14ac:dyDescent="0.25">
      <c r="B231" s="1"/>
      <c r="C231" s="1"/>
    </row>
    <row r="232" spans="2:3" x14ac:dyDescent="0.25">
      <c r="B232" s="1"/>
      <c r="C232" s="1"/>
    </row>
    <row r="233" spans="2:3" x14ac:dyDescent="0.25">
      <c r="B233" s="1"/>
      <c r="C233" s="1"/>
    </row>
    <row r="234" spans="2:3" x14ac:dyDescent="0.25">
      <c r="B234" s="1"/>
      <c r="C234" s="1"/>
    </row>
    <row r="235" spans="2:3" x14ac:dyDescent="0.25">
      <c r="B235" s="1"/>
      <c r="C235" s="1"/>
    </row>
    <row r="236" spans="2:3" x14ac:dyDescent="0.25">
      <c r="B236" s="1"/>
      <c r="C236" s="1"/>
    </row>
    <row r="237" spans="2:3" x14ac:dyDescent="0.25">
      <c r="B237" s="1"/>
      <c r="C237" s="1"/>
    </row>
    <row r="238" spans="2:3" x14ac:dyDescent="0.25">
      <c r="B238" s="1"/>
      <c r="C238" s="1"/>
    </row>
    <row r="239" spans="2:3" x14ac:dyDescent="0.25">
      <c r="B239" s="1"/>
      <c r="C239" s="1"/>
    </row>
    <row r="240" spans="2:3" x14ac:dyDescent="0.25">
      <c r="B240" s="1"/>
      <c r="C240" s="1"/>
    </row>
    <row r="241" spans="2:3" x14ac:dyDescent="0.25">
      <c r="B241" s="1"/>
      <c r="C241" s="1"/>
    </row>
    <row r="242" spans="2:3" x14ac:dyDescent="0.25">
      <c r="B242" s="1"/>
      <c r="C242" s="1"/>
    </row>
    <row r="243" spans="2:3" x14ac:dyDescent="0.25">
      <c r="B243" s="1"/>
      <c r="C243" s="1"/>
    </row>
    <row r="244" spans="2:3" x14ac:dyDescent="0.25">
      <c r="B244" s="1"/>
      <c r="C244" s="1"/>
    </row>
    <row r="245" spans="2:3" x14ac:dyDescent="0.25">
      <c r="B245" s="1"/>
      <c r="C245" s="1"/>
    </row>
    <row r="246" spans="2:3" x14ac:dyDescent="0.25">
      <c r="B246" s="1"/>
      <c r="C246" s="1"/>
    </row>
    <row r="247" spans="2:3" x14ac:dyDescent="0.25">
      <c r="B247" s="1"/>
      <c r="C247" s="1"/>
    </row>
    <row r="248" spans="2:3" x14ac:dyDescent="0.25">
      <c r="B248" s="1"/>
      <c r="C248" s="1"/>
    </row>
    <row r="249" spans="2:3" x14ac:dyDescent="0.25">
      <c r="B249" s="1"/>
      <c r="C249" s="1"/>
    </row>
    <row r="250" spans="2:3" x14ac:dyDescent="0.25">
      <c r="B250" s="1"/>
      <c r="C250" s="1"/>
    </row>
    <row r="251" spans="2:3" x14ac:dyDescent="0.25">
      <c r="B251" s="1"/>
      <c r="C251" s="1"/>
    </row>
    <row r="252" spans="2:3" x14ac:dyDescent="0.25">
      <c r="B252" s="1"/>
      <c r="C252" s="1"/>
    </row>
    <row r="253" spans="2:3" x14ac:dyDescent="0.25">
      <c r="B253" s="1"/>
      <c r="C253" s="1"/>
    </row>
    <row r="254" spans="2:3" x14ac:dyDescent="0.25">
      <c r="B254" s="1"/>
      <c r="C254" s="1"/>
    </row>
    <row r="255" spans="2:3" x14ac:dyDescent="0.25">
      <c r="B255" s="1"/>
      <c r="C255" s="1"/>
    </row>
    <row r="256" spans="2:3" x14ac:dyDescent="0.25">
      <c r="B256" s="1"/>
      <c r="C256" s="1"/>
    </row>
    <row r="257" spans="2:3" x14ac:dyDescent="0.25">
      <c r="B257" s="1"/>
      <c r="C257" s="1"/>
    </row>
    <row r="258" spans="2:3" x14ac:dyDescent="0.25">
      <c r="B258" s="1"/>
      <c r="C258" s="1"/>
    </row>
    <row r="259" spans="2:3" x14ac:dyDescent="0.25">
      <c r="B259" s="1"/>
      <c r="C259" s="1"/>
    </row>
    <row r="260" spans="2:3" x14ac:dyDescent="0.25">
      <c r="B260" s="1"/>
      <c r="C260" s="1"/>
    </row>
    <row r="261" spans="2:3" x14ac:dyDescent="0.25">
      <c r="B261" s="1"/>
      <c r="C261" s="1"/>
    </row>
    <row r="262" spans="2:3" x14ac:dyDescent="0.25">
      <c r="B262" s="1"/>
      <c r="C262" s="1"/>
    </row>
    <row r="263" spans="2:3" x14ac:dyDescent="0.25">
      <c r="B263" s="1"/>
      <c r="C263" s="1"/>
    </row>
    <row r="264" spans="2:3" x14ac:dyDescent="0.25">
      <c r="B264" s="1"/>
      <c r="C264" s="1"/>
    </row>
    <row r="265" spans="2:3" x14ac:dyDescent="0.25">
      <c r="B265" s="1"/>
      <c r="C265" s="1"/>
    </row>
    <row r="266" spans="2:3" x14ac:dyDescent="0.25">
      <c r="B266" s="1"/>
      <c r="C266" s="1"/>
    </row>
    <row r="267" spans="2:3" x14ac:dyDescent="0.25">
      <c r="B267" s="1"/>
      <c r="C267" s="1"/>
    </row>
    <row r="268" spans="2:3" x14ac:dyDescent="0.25">
      <c r="B268" s="1"/>
      <c r="C268" s="1"/>
    </row>
    <row r="269" spans="2:3" x14ac:dyDescent="0.25">
      <c r="B269" s="1"/>
      <c r="C269" s="1"/>
    </row>
    <row r="270" spans="2:3" x14ac:dyDescent="0.25">
      <c r="B270" s="1"/>
      <c r="C270" s="1"/>
    </row>
    <row r="271" spans="2:3" x14ac:dyDescent="0.25">
      <c r="B271" s="1"/>
      <c r="C271" s="1"/>
    </row>
    <row r="272" spans="2:3" x14ac:dyDescent="0.25">
      <c r="B272" s="1"/>
      <c r="C272" s="1"/>
    </row>
    <row r="273" spans="2:3" x14ac:dyDescent="0.25">
      <c r="B273" s="1"/>
      <c r="C273" s="1"/>
    </row>
    <row r="274" spans="2:3" x14ac:dyDescent="0.25">
      <c r="B274" s="1"/>
      <c r="C274" s="1"/>
    </row>
    <row r="275" spans="2:3" x14ac:dyDescent="0.25">
      <c r="B275" s="1"/>
      <c r="C275" s="1"/>
    </row>
    <row r="276" spans="2:3" x14ac:dyDescent="0.25">
      <c r="B276" s="1"/>
      <c r="C276" s="1"/>
    </row>
    <row r="277" spans="2:3" x14ac:dyDescent="0.25">
      <c r="B277" s="1"/>
      <c r="C277" s="1"/>
    </row>
    <row r="278" spans="2:3" x14ac:dyDescent="0.25">
      <c r="B278" s="1"/>
      <c r="C278" s="1"/>
    </row>
    <row r="279" spans="2:3" x14ac:dyDescent="0.25">
      <c r="B279" s="1"/>
      <c r="C279" s="1"/>
    </row>
    <row r="280" spans="2:3" x14ac:dyDescent="0.25">
      <c r="B280" s="1"/>
      <c r="C280" s="1"/>
    </row>
    <row r="281" spans="2:3" x14ac:dyDescent="0.25">
      <c r="B281" s="1"/>
      <c r="C281" s="1"/>
    </row>
    <row r="282" spans="2:3" x14ac:dyDescent="0.25">
      <c r="B282" s="1"/>
      <c r="C282" s="1"/>
    </row>
    <row r="283" spans="2:3" x14ac:dyDescent="0.25">
      <c r="B283" s="1"/>
      <c r="C283" s="1"/>
    </row>
    <row r="284" spans="2:3" x14ac:dyDescent="0.25">
      <c r="B284" s="1"/>
      <c r="C284" s="1"/>
    </row>
    <row r="285" spans="2:3" x14ac:dyDescent="0.25">
      <c r="B285" s="1"/>
      <c r="C285" s="1"/>
    </row>
    <row r="286" spans="2:3" x14ac:dyDescent="0.25">
      <c r="B286" s="1"/>
      <c r="C286" s="1"/>
    </row>
    <row r="287" spans="2:3" x14ac:dyDescent="0.25">
      <c r="B287" s="1"/>
      <c r="C287" s="1"/>
    </row>
    <row r="288" spans="2:3" x14ac:dyDescent="0.25">
      <c r="B288" s="1"/>
      <c r="C288" s="1"/>
    </row>
    <row r="289" spans="2:3" x14ac:dyDescent="0.25">
      <c r="B289" s="1"/>
      <c r="C289" s="1"/>
    </row>
    <row r="290" spans="2:3" x14ac:dyDescent="0.25">
      <c r="B290" s="1"/>
      <c r="C290" s="1"/>
    </row>
    <row r="291" spans="2:3" x14ac:dyDescent="0.25">
      <c r="B291" s="1"/>
      <c r="C291" s="1"/>
    </row>
    <row r="292" spans="2:3" x14ac:dyDescent="0.25">
      <c r="B292" s="1"/>
      <c r="C292" s="1"/>
    </row>
    <row r="293" spans="2:3" x14ac:dyDescent="0.25">
      <c r="B293" s="1"/>
      <c r="C293" s="1"/>
    </row>
    <row r="294" spans="2:3" x14ac:dyDescent="0.25">
      <c r="B294" s="1"/>
      <c r="C294" s="1"/>
    </row>
    <row r="295" spans="2:3" x14ac:dyDescent="0.25">
      <c r="B295" s="1"/>
      <c r="C295" s="1"/>
    </row>
    <row r="296" spans="2:3" x14ac:dyDescent="0.25">
      <c r="B296" s="1"/>
      <c r="C296" s="1"/>
    </row>
    <row r="297" spans="2:3" x14ac:dyDescent="0.25">
      <c r="B297" s="1"/>
      <c r="C297" s="1"/>
    </row>
    <row r="298" spans="2:3" x14ac:dyDescent="0.25">
      <c r="B298" s="1"/>
      <c r="C298" s="1"/>
    </row>
    <row r="299" spans="2:3" x14ac:dyDescent="0.25">
      <c r="B299" s="1"/>
      <c r="C299" s="1"/>
    </row>
    <row r="300" spans="2:3" x14ac:dyDescent="0.25">
      <c r="B300" s="1"/>
      <c r="C300" s="1"/>
    </row>
    <row r="301" spans="2:3" x14ac:dyDescent="0.25">
      <c r="B301" s="1"/>
      <c r="C301" s="1"/>
    </row>
    <row r="302" spans="2:3" x14ac:dyDescent="0.25">
      <c r="B302" s="1"/>
      <c r="C302" s="1"/>
    </row>
    <row r="303" spans="2:3" x14ac:dyDescent="0.25">
      <c r="B303" s="1"/>
      <c r="C303" s="1"/>
    </row>
  </sheetData>
  <sortState ref="B3:F205">
    <sortCondition sortBy="cellColor" ref="F3:F205" dxfId="9"/>
    <sortCondition sortBy="cellColor" ref="F3:F205" dxfId="8"/>
    <sortCondition ref="D3:D205"/>
  </sortState>
  <conditionalFormatting sqref="F3:F205">
    <cfRule type="cellIs" dxfId="1" priority="1" operator="greaterThan">
      <formula>20</formula>
    </cfRule>
    <cfRule type="cellIs" dxfId="0" priority="2" operator="greaterThanOrEqual">
      <formula>10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16"/>
  <sheetViews>
    <sheetView workbookViewId="0">
      <selection activeCell="E6" sqref="E6"/>
    </sheetView>
  </sheetViews>
  <sheetFormatPr defaultRowHeight="15" outlineLevelRow="3" x14ac:dyDescent="0.25"/>
  <cols>
    <col min="2" max="3" width="11.42578125" customWidth="1"/>
    <col min="4" max="4" width="12.5703125" customWidth="1"/>
    <col min="5" max="5" width="14" customWidth="1"/>
  </cols>
  <sheetData>
    <row r="2" spans="2:9" x14ac:dyDescent="0.25">
      <c r="B2" s="2" t="s">
        <v>18</v>
      </c>
      <c r="C2" s="2" t="s">
        <v>19</v>
      </c>
      <c r="D2" s="2" t="s">
        <v>0</v>
      </c>
      <c r="E2" s="2" t="s">
        <v>1</v>
      </c>
      <c r="F2" s="2" t="s">
        <v>2</v>
      </c>
      <c r="I2" s="2"/>
    </row>
    <row r="3" spans="2:9" outlineLevel="3" x14ac:dyDescent="0.25">
      <c r="B3" s="1">
        <v>43541</v>
      </c>
      <c r="C3" t="s">
        <v>21</v>
      </c>
      <c r="D3" t="s">
        <v>9</v>
      </c>
      <c r="E3" t="s">
        <v>8</v>
      </c>
      <c r="F3">
        <v>3</v>
      </c>
    </row>
    <row r="4" spans="2:9" outlineLevel="3" x14ac:dyDescent="0.25">
      <c r="B4" s="1">
        <v>43545</v>
      </c>
      <c r="C4" t="s">
        <v>21</v>
      </c>
      <c r="D4" t="s">
        <v>9</v>
      </c>
      <c r="E4" t="s">
        <v>8</v>
      </c>
      <c r="F4">
        <v>2</v>
      </c>
    </row>
    <row r="5" spans="2:9" outlineLevel="3" x14ac:dyDescent="0.25">
      <c r="B5" s="1">
        <v>43552</v>
      </c>
      <c r="C5" t="s">
        <v>21</v>
      </c>
      <c r="D5" t="s">
        <v>9</v>
      </c>
      <c r="E5" t="s">
        <v>8</v>
      </c>
      <c r="F5">
        <v>4</v>
      </c>
    </row>
    <row r="6" spans="2:9" outlineLevel="3" x14ac:dyDescent="0.25">
      <c r="B6" s="1">
        <v>43555</v>
      </c>
      <c r="C6" t="s">
        <v>21</v>
      </c>
      <c r="D6" t="s">
        <v>9</v>
      </c>
      <c r="E6" t="s">
        <v>13</v>
      </c>
      <c r="F6">
        <v>11</v>
      </c>
    </row>
    <row r="7" spans="2:9" outlineLevel="3" x14ac:dyDescent="0.25">
      <c r="B7" s="1">
        <v>43561</v>
      </c>
      <c r="C7" t="s">
        <v>21</v>
      </c>
      <c r="D7" t="s">
        <v>9</v>
      </c>
      <c r="E7" t="s">
        <v>10</v>
      </c>
      <c r="F7">
        <v>1</v>
      </c>
    </row>
    <row r="8" spans="2:9" outlineLevel="3" x14ac:dyDescent="0.25">
      <c r="B8" s="1">
        <v>43563</v>
      </c>
      <c r="C8" t="s">
        <v>21</v>
      </c>
      <c r="D8" t="s">
        <v>9</v>
      </c>
      <c r="E8" t="s">
        <v>13</v>
      </c>
      <c r="F8">
        <v>1</v>
      </c>
    </row>
    <row r="9" spans="2:9" outlineLevel="3" x14ac:dyDescent="0.25">
      <c r="B9" s="1">
        <v>43568</v>
      </c>
      <c r="C9" t="s">
        <v>21</v>
      </c>
      <c r="D9" t="s">
        <v>9</v>
      </c>
      <c r="E9" t="s">
        <v>8</v>
      </c>
      <c r="F9">
        <v>5</v>
      </c>
    </row>
    <row r="10" spans="2:9" outlineLevel="3" x14ac:dyDescent="0.25">
      <c r="B10" s="1">
        <v>43569</v>
      </c>
      <c r="C10" t="s">
        <v>21</v>
      </c>
      <c r="D10" t="s">
        <v>9</v>
      </c>
      <c r="E10" t="s">
        <v>13</v>
      </c>
      <c r="F10">
        <v>1</v>
      </c>
    </row>
    <row r="11" spans="2:9" outlineLevel="3" x14ac:dyDescent="0.25">
      <c r="B11" s="1">
        <v>43573</v>
      </c>
      <c r="C11" t="s">
        <v>21</v>
      </c>
      <c r="D11" t="s">
        <v>9</v>
      </c>
      <c r="E11" t="s">
        <v>4</v>
      </c>
      <c r="F11">
        <v>2</v>
      </c>
    </row>
    <row r="12" spans="2:9" outlineLevel="3" x14ac:dyDescent="0.25">
      <c r="B12" s="1">
        <v>43576</v>
      </c>
      <c r="C12" t="s">
        <v>21</v>
      </c>
      <c r="D12" t="s">
        <v>9</v>
      </c>
      <c r="E12" t="s">
        <v>10</v>
      </c>
      <c r="F12">
        <v>5</v>
      </c>
    </row>
    <row r="13" spans="2:9" outlineLevel="3" x14ac:dyDescent="0.25">
      <c r="B13" s="1">
        <v>43580</v>
      </c>
      <c r="C13" t="s">
        <v>21</v>
      </c>
      <c r="D13" t="s">
        <v>9</v>
      </c>
      <c r="E13" t="s">
        <v>13</v>
      </c>
      <c r="F13">
        <v>1</v>
      </c>
    </row>
    <row r="14" spans="2:9" outlineLevel="3" x14ac:dyDescent="0.25">
      <c r="B14" s="1">
        <v>43582</v>
      </c>
      <c r="C14" t="s">
        <v>21</v>
      </c>
      <c r="D14" t="s">
        <v>9</v>
      </c>
      <c r="E14" t="s">
        <v>4</v>
      </c>
      <c r="F14">
        <v>1</v>
      </c>
    </row>
    <row r="15" spans="2:9" outlineLevel="3" x14ac:dyDescent="0.25">
      <c r="B15" s="1">
        <v>43583</v>
      </c>
      <c r="C15" t="s">
        <v>21</v>
      </c>
      <c r="D15" t="s">
        <v>9</v>
      </c>
      <c r="E15" t="s">
        <v>8</v>
      </c>
      <c r="F15">
        <v>2</v>
      </c>
    </row>
    <row r="16" spans="2:9" outlineLevel="3" x14ac:dyDescent="0.25">
      <c r="B16" s="1">
        <v>43587</v>
      </c>
      <c r="C16" t="s">
        <v>21</v>
      </c>
      <c r="D16" t="s">
        <v>9</v>
      </c>
      <c r="E16" t="s">
        <v>6</v>
      </c>
      <c r="F16">
        <v>1</v>
      </c>
    </row>
    <row r="17" spans="2:6" outlineLevel="3" x14ac:dyDescent="0.25">
      <c r="B17" s="1">
        <v>43596</v>
      </c>
      <c r="C17" t="s">
        <v>21</v>
      </c>
      <c r="D17" t="s">
        <v>9</v>
      </c>
      <c r="E17" t="s">
        <v>11</v>
      </c>
      <c r="F17">
        <v>2</v>
      </c>
    </row>
    <row r="18" spans="2:6" outlineLevel="3" x14ac:dyDescent="0.25">
      <c r="B18" s="1">
        <v>43602</v>
      </c>
      <c r="C18" t="s">
        <v>21</v>
      </c>
      <c r="D18" t="s">
        <v>9</v>
      </c>
      <c r="E18" t="s">
        <v>8</v>
      </c>
      <c r="F18">
        <v>6</v>
      </c>
    </row>
    <row r="19" spans="2:6" outlineLevel="3" x14ac:dyDescent="0.25">
      <c r="B19" s="1">
        <v>43602</v>
      </c>
      <c r="C19" t="s">
        <v>21</v>
      </c>
      <c r="D19" t="s">
        <v>9</v>
      </c>
      <c r="E19" t="s">
        <v>10</v>
      </c>
      <c r="F19">
        <v>13</v>
      </c>
    </row>
    <row r="20" spans="2:6" outlineLevel="3" x14ac:dyDescent="0.25">
      <c r="B20" s="1">
        <v>43608</v>
      </c>
      <c r="C20" t="s">
        <v>21</v>
      </c>
      <c r="D20" t="s">
        <v>9</v>
      </c>
      <c r="E20" t="s">
        <v>10</v>
      </c>
      <c r="F20">
        <v>4</v>
      </c>
    </row>
    <row r="21" spans="2:6" outlineLevel="3" x14ac:dyDescent="0.25">
      <c r="B21" s="1">
        <v>43612</v>
      </c>
      <c r="C21" t="s">
        <v>21</v>
      </c>
      <c r="D21" t="s">
        <v>9</v>
      </c>
      <c r="E21" t="s">
        <v>4</v>
      </c>
      <c r="F21">
        <v>4</v>
      </c>
    </row>
    <row r="22" spans="2:6" outlineLevel="3" x14ac:dyDescent="0.25">
      <c r="B22" s="1">
        <v>43619</v>
      </c>
      <c r="C22" t="s">
        <v>21</v>
      </c>
      <c r="D22" t="s">
        <v>9</v>
      </c>
      <c r="E22" t="s">
        <v>11</v>
      </c>
      <c r="F22">
        <v>20</v>
      </c>
    </row>
    <row r="23" spans="2:6" outlineLevel="3" x14ac:dyDescent="0.25">
      <c r="B23" s="1">
        <v>43622</v>
      </c>
      <c r="C23" t="s">
        <v>21</v>
      </c>
      <c r="D23" t="s">
        <v>9</v>
      </c>
      <c r="E23" t="s">
        <v>13</v>
      </c>
      <c r="F23">
        <v>10</v>
      </c>
    </row>
    <row r="24" spans="2:6" outlineLevel="3" x14ac:dyDescent="0.25">
      <c r="B24" s="1">
        <v>43623</v>
      </c>
      <c r="C24" t="s">
        <v>21</v>
      </c>
      <c r="D24" t="s">
        <v>9</v>
      </c>
      <c r="E24" t="s">
        <v>8</v>
      </c>
      <c r="F24">
        <v>3</v>
      </c>
    </row>
    <row r="25" spans="2:6" outlineLevel="3" x14ac:dyDescent="0.25">
      <c r="B25" s="1">
        <v>43624</v>
      </c>
      <c r="C25" t="s">
        <v>21</v>
      </c>
      <c r="D25" t="s">
        <v>9</v>
      </c>
      <c r="E25" t="s">
        <v>8</v>
      </c>
      <c r="F25">
        <v>4</v>
      </c>
    </row>
    <row r="26" spans="2:6" outlineLevel="3" x14ac:dyDescent="0.25">
      <c r="B26" s="1">
        <v>43629</v>
      </c>
      <c r="C26" t="s">
        <v>21</v>
      </c>
      <c r="D26" t="s">
        <v>9</v>
      </c>
      <c r="E26" t="s">
        <v>8</v>
      </c>
      <c r="F26">
        <v>5</v>
      </c>
    </row>
    <row r="27" spans="2:6" outlineLevel="3" x14ac:dyDescent="0.25">
      <c r="B27" s="1">
        <v>43630</v>
      </c>
      <c r="C27" t="s">
        <v>21</v>
      </c>
      <c r="D27" t="s">
        <v>9</v>
      </c>
      <c r="E27" t="s">
        <v>11</v>
      </c>
      <c r="F27">
        <v>7</v>
      </c>
    </row>
    <row r="28" spans="2:6" outlineLevel="3" x14ac:dyDescent="0.25">
      <c r="B28" s="1">
        <v>43633</v>
      </c>
      <c r="C28" t="s">
        <v>21</v>
      </c>
      <c r="D28" t="s">
        <v>9</v>
      </c>
      <c r="E28" t="s">
        <v>6</v>
      </c>
      <c r="F28">
        <v>15</v>
      </c>
    </row>
    <row r="29" spans="2:6" outlineLevel="3" x14ac:dyDescent="0.25">
      <c r="B29" s="1">
        <v>43637</v>
      </c>
      <c r="C29" t="s">
        <v>21</v>
      </c>
      <c r="D29" t="s">
        <v>9</v>
      </c>
      <c r="E29" t="s">
        <v>4</v>
      </c>
      <c r="F29">
        <v>3</v>
      </c>
    </row>
    <row r="30" spans="2:6" outlineLevel="3" x14ac:dyDescent="0.25">
      <c r="B30" s="1">
        <v>43652</v>
      </c>
      <c r="C30" t="s">
        <v>21</v>
      </c>
      <c r="D30" t="s">
        <v>9</v>
      </c>
      <c r="E30" t="s">
        <v>11</v>
      </c>
      <c r="F30">
        <v>2</v>
      </c>
    </row>
    <row r="31" spans="2:6" outlineLevel="3" x14ac:dyDescent="0.25">
      <c r="B31" s="1">
        <v>43659</v>
      </c>
      <c r="C31" t="s">
        <v>21</v>
      </c>
      <c r="D31" t="s">
        <v>9</v>
      </c>
      <c r="E31" t="s">
        <v>4</v>
      </c>
      <c r="F31">
        <v>8</v>
      </c>
    </row>
    <row r="32" spans="2:6" outlineLevel="3" x14ac:dyDescent="0.25">
      <c r="B32" s="1">
        <v>43661</v>
      </c>
      <c r="C32" t="s">
        <v>21</v>
      </c>
      <c r="D32" t="s">
        <v>9</v>
      </c>
      <c r="E32" t="s">
        <v>4</v>
      </c>
      <c r="F32">
        <v>9</v>
      </c>
    </row>
    <row r="33" spans="2:6" outlineLevel="2" x14ac:dyDescent="0.25">
      <c r="B33" s="1"/>
      <c r="D33" s="2" t="s">
        <v>29</v>
      </c>
      <c r="F33">
        <f>SUBTOTAL(9,F3:F32)</f>
        <v>155</v>
      </c>
    </row>
    <row r="34" spans="2:6" outlineLevel="3" x14ac:dyDescent="0.25">
      <c r="B34" s="1">
        <v>43532</v>
      </c>
      <c r="C34" t="s">
        <v>21</v>
      </c>
      <c r="D34" t="s">
        <v>12</v>
      </c>
      <c r="E34" t="s">
        <v>10</v>
      </c>
      <c r="F34">
        <v>5</v>
      </c>
    </row>
    <row r="35" spans="2:6" outlineLevel="3" x14ac:dyDescent="0.25">
      <c r="B35" s="1">
        <v>43542</v>
      </c>
      <c r="C35" t="s">
        <v>21</v>
      </c>
      <c r="D35" t="s">
        <v>12</v>
      </c>
      <c r="E35" t="s">
        <v>4</v>
      </c>
      <c r="F35">
        <v>30</v>
      </c>
    </row>
    <row r="36" spans="2:6" outlineLevel="3" x14ac:dyDescent="0.25">
      <c r="B36" s="1">
        <v>43554</v>
      </c>
      <c r="C36" t="s">
        <v>21</v>
      </c>
      <c r="D36" t="s">
        <v>12</v>
      </c>
      <c r="E36" t="s">
        <v>13</v>
      </c>
      <c r="F36">
        <v>1</v>
      </c>
    </row>
    <row r="37" spans="2:6" outlineLevel="3" x14ac:dyDescent="0.25">
      <c r="B37" s="1">
        <v>43570</v>
      </c>
      <c r="C37" t="s">
        <v>21</v>
      </c>
      <c r="D37" t="s">
        <v>12</v>
      </c>
      <c r="E37" t="s">
        <v>13</v>
      </c>
      <c r="F37">
        <v>9</v>
      </c>
    </row>
    <row r="38" spans="2:6" outlineLevel="3" x14ac:dyDescent="0.25">
      <c r="B38" s="1">
        <v>43574</v>
      </c>
      <c r="C38" t="s">
        <v>21</v>
      </c>
      <c r="D38" t="s">
        <v>12</v>
      </c>
      <c r="E38" t="s">
        <v>11</v>
      </c>
      <c r="F38">
        <v>5</v>
      </c>
    </row>
    <row r="39" spans="2:6" outlineLevel="3" x14ac:dyDescent="0.25">
      <c r="B39" s="1">
        <v>43577</v>
      </c>
      <c r="C39" t="s">
        <v>21</v>
      </c>
      <c r="D39" t="s">
        <v>12</v>
      </c>
      <c r="E39" t="s">
        <v>13</v>
      </c>
      <c r="F39">
        <v>1</v>
      </c>
    </row>
    <row r="40" spans="2:6" outlineLevel="3" x14ac:dyDescent="0.25">
      <c r="B40" s="1">
        <v>43588</v>
      </c>
      <c r="C40" t="s">
        <v>21</v>
      </c>
      <c r="D40" t="s">
        <v>12</v>
      </c>
      <c r="E40" t="s">
        <v>13</v>
      </c>
      <c r="F40">
        <v>13</v>
      </c>
    </row>
    <row r="41" spans="2:6" outlineLevel="3" x14ac:dyDescent="0.25">
      <c r="B41" s="1">
        <v>43589</v>
      </c>
      <c r="C41" t="s">
        <v>21</v>
      </c>
      <c r="D41" t="s">
        <v>12</v>
      </c>
      <c r="E41" t="s">
        <v>4</v>
      </c>
      <c r="F41">
        <v>1</v>
      </c>
    </row>
    <row r="42" spans="2:6" outlineLevel="3" x14ac:dyDescent="0.25">
      <c r="B42" s="1">
        <v>43595</v>
      </c>
      <c r="C42" t="s">
        <v>21</v>
      </c>
      <c r="D42" t="s">
        <v>12</v>
      </c>
      <c r="E42" t="s">
        <v>13</v>
      </c>
      <c r="F42">
        <v>1</v>
      </c>
    </row>
    <row r="43" spans="2:6" outlineLevel="3" x14ac:dyDescent="0.25">
      <c r="B43" s="1">
        <v>43601</v>
      </c>
      <c r="C43" t="s">
        <v>21</v>
      </c>
      <c r="D43" t="s">
        <v>12</v>
      </c>
      <c r="E43" t="s">
        <v>11</v>
      </c>
      <c r="F43">
        <v>5</v>
      </c>
    </row>
    <row r="44" spans="2:6" outlineLevel="3" x14ac:dyDescent="0.25">
      <c r="B44" s="1">
        <v>43603</v>
      </c>
      <c r="C44" t="s">
        <v>21</v>
      </c>
      <c r="D44" t="s">
        <v>12</v>
      </c>
      <c r="E44" t="s">
        <v>11</v>
      </c>
      <c r="F44">
        <v>15</v>
      </c>
    </row>
    <row r="45" spans="2:6" outlineLevel="3" x14ac:dyDescent="0.25">
      <c r="B45" s="1">
        <v>43603</v>
      </c>
      <c r="C45" t="s">
        <v>21</v>
      </c>
      <c r="D45" t="s">
        <v>12</v>
      </c>
      <c r="E45" t="s">
        <v>8</v>
      </c>
      <c r="F45">
        <v>2</v>
      </c>
    </row>
    <row r="46" spans="2:6" outlineLevel="3" x14ac:dyDescent="0.25">
      <c r="B46" s="1">
        <v>43603</v>
      </c>
      <c r="C46" t="s">
        <v>21</v>
      </c>
      <c r="D46" t="s">
        <v>12</v>
      </c>
      <c r="E46" t="s">
        <v>8</v>
      </c>
      <c r="F46">
        <v>5</v>
      </c>
    </row>
    <row r="47" spans="2:6" outlineLevel="3" x14ac:dyDescent="0.25">
      <c r="B47" s="1">
        <v>43604</v>
      </c>
      <c r="C47" t="s">
        <v>21</v>
      </c>
      <c r="D47" t="s">
        <v>12</v>
      </c>
      <c r="E47" t="s">
        <v>4</v>
      </c>
      <c r="F47">
        <v>1</v>
      </c>
    </row>
    <row r="48" spans="2:6" outlineLevel="3" x14ac:dyDescent="0.25">
      <c r="B48" s="1">
        <v>43609</v>
      </c>
      <c r="C48" t="s">
        <v>21</v>
      </c>
      <c r="D48" t="s">
        <v>12</v>
      </c>
      <c r="E48" t="s">
        <v>8</v>
      </c>
      <c r="F48">
        <v>1</v>
      </c>
    </row>
    <row r="49" spans="2:6" outlineLevel="3" x14ac:dyDescent="0.25">
      <c r="B49" s="1">
        <v>43609</v>
      </c>
      <c r="C49" t="s">
        <v>21</v>
      </c>
      <c r="D49" t="s">
        <v>12</v>
      </c>
      <c r="E49" t="s">
        <v>13</v>
      </c>
      <c r="F49">
        <v>2</v>
      </c>
    </row>
    <row r="50" spans="2:6" outlineLevel="3" x14ac:dyDescent="0.25">
      <c r="B50" s="1">
        <v>43610</v>
      </c>
      <c r="C50" t="s">
        <v>21</v>
      </c>
      <c r="D50" t="s">
        <v>12</v>
      </c>
      <c r="E50" t="s">
        <v>11</v>
      </c>
      <c r="F50">
        <v>3</v>
      </c>
    </row>
    <row r="51" spans="2:6" outlineLevel="3" x14ac:dyDescent="0.25">
      <c r="B51" s="1">
        <v>43615</v>
      </c>
      <c r="C51" t="s">
        <v>21</v>
      </c>
      <c r="D51" t="s">
        <v>12</v>
      </c>
      <c r="E51" t="s">
        <v>13</v>
      </c>
      <c r="F51">
        <v>1</v>
      </c>
    </row>
    <row r="52" spans="2:6" outlineLevel="3" x14ac:dyDescent="0.25">
      <c r="B52" s="1">
        <v>43617</v>
      </c>
      <c r="C52" t="s">
        <v>21</v>
      </c>
      <c r="D52" t="s">
        <v>12</v>
      </c>
      <c r="E52" t="s">
        <v>4</v>
      </c>
      <c r="F52">
        <v>10</v>
      </c>
    </row>
    <row r="53" spans="2:6" outlineLevel="3" x14ac:dyDescent="0.25">
      <c r="B53" s="1">
        <v>43639</v>
      </c>
      <c r="C53" t="s">
        <v>21</v>
      </c>
      <c r="D53" t="s">
        <v>12</v>
      </c>
      <c r="E53" t="s">
        <v>11</v>
      </c>
      <c r="F53">
        <v>4</v>
      </c>
    </row>
    <row r="54" spans="2:6" outlineLevel="3" x14ac:dyDescent="0.25">
      <c r="B54" s="1">
        <v>43639</v>
      </c>
      <c r="C54" t="s">
        <v>21</v>
      </c>
      <c r="D54" t="s">
        <v>12</v>
      </c>
      <c r="E54" t="s">
        <v>11</v>
      </c>
      <c r="F54">
        <v>6</v>
      </c>
    </row>
    <row r="55" spans="2:6" outlineLevel="3" x14ac:dyDescent="0.25">
      <c r="B55" s="1">
        <v>43644</v>
      </c>
      <c r="C55" t="s">
        <v>21</v>
      </c>
      <c r="D55" t="s">
        <v>12</v>
      </c>
      <c r="E55" t="s">
        <v>4</v>
      </c>
      <c r="F55">
        <v>5</v>
      </c>
    </row>
    <row r="56" spans="2:6" outlineLevel="3" x14ac:dyDescent="0.25">
      <c r="B56" s="1">
        <v>43646</v>
      </c>
      <c r="C56" t="s">
        <v>21</v>
      </c>
      <c r="D56" t="s">
        <v>12</v>
      </c>
      <c r="E56" t="s">
        <v>4</v>
      </c>
      <c r="F56">
        <v>8</v>
      </c>
    </row>
    <row r="57" spans="2:6" outlineLevel="3" x14ac:dyDescent="0.25">
      <c r="B57" s="1">
        <v>43647</v>
      </c>
      <c r="C57" t="s">
        <v>21</v>
      </c>
      <c r="D57" t="s">
        <v>12</v>
      </c>
      <c r="E57" t="s">
        <v>8</v>
      </c>
      <c r="F57">
        <v>2</v>
      </c>
    </row>
    <row r="58" spans="2:6" outlineLevel="3" x14ac:dyDescent="0.25">
      <c r="B58" s="1">
        <v>43660</v>
      </c>
      <c r="C58" t="s">
        <v>21</v>
      </c>
      <c r="D58" t="s">
        <v>12</v>
      </c>
      <c r="E58" t="s">
        <v>11</v>
      </c>
      <c r="F58">
        <v>7</v>
      </c>
    </row>
    <row r="59" spans="2:6" outlineLevel="2" x14ac:dyDescent="0.25">
      <c r="B59" s="1"/>
      <c r="D59" s="2" t="s">
        <v>30</v>
      </c>
      <c r="F59">
        <f>SUBTOTAL(9,F34:F58)</f>
        <v>143</v>
      </c>
    </row>
    <row r="60" spans="2:6" outlineLevel="1" x14ac:dyDescent="0.25">
      <c r="B60" s="1"/>
      <c r="C60" s="2" t="s">
        <v>26</v>
      </c>
      <c r="F60">
        <f>SUBTOTAL(9,F3:F58)</f>
        <v>298</v>
      </c>
    </row>
    <row r="61" spans="2:6" outlineLevel="3" x14ac:dyDescent="0.25">
      <c r="B61" s="1">
        <v>43535</v>
      </c>
      <c r="C61" t="s">
        <v>22</v>
      </c>
      <c r="D61" t="s">
        <v>15</v>
      </c>
      <c r="E61" t="s">
        <v>8</v>
      </c>
      <c r="F61">
        <v>4</v>
      </c>
    </row>
    <row r="62" spans="2:6" outlineLevel="3" x14ac:dyDescent="0.25">
      <c r="B62" s="1">
        <v>43555</v>
      </c>
      <c r="C62" t="s">
        <v>22</v>
      </c>
      <c r="D62" t="s">
        <v>15</v>
      </c>
      <c r="E62" t="s">
        <v>11</v>
      </c>
      <c r="F62">
        <v>1</v>
      </c>
    </row>
    <row r="63" spans="2:6" outlineLevel="3" x14ac:dyDescent="0.25">
      <c r="B63" s="1">
        <v>43561</v>
      </c>
      <c r="C63" t="s">
        <v>22</v>
      </c>
      <c r="D63" t="s">
        <v>15</v>
      </c>
      <c r="E63" t="s">
        <v>8</v>
      </c>
      <c r="F63">
        <v>1</v>
      </c>
    </row>
    <row r="64" spans="2:6" outlineLevel="3" x14ac:dyDescent="0.25">
      <c r="B64" s="1">
        <v>43583</v>
      </c>
      <c r="C64" t="s">
        <v>22</v>
      </c>
      <c r="D64" t="s">
        <v>15</v>
      </c>
      <c r="E64" t="s">
        <v>13</v>
      </c>
      <c r="F64">
        <v>12</v>
      </c>
    </row>
    <row r="65" spans="2:6" outlineLevel="3" x14ac:dyDescent="0.25">
      <c r="B65" s="1">
        <v>43591</v>
      </c>
      <c r="C65" t="s">
        <v>22</v>
      </c>
      <c r="D65" t="s">
        <v>15</v>
      </c>
      <c r="E65" t="s">
        <v>4</v>
      </c>
      <c r="F65">
        <v>2</v>
      </c>
    </row>
    <row r="66" spans="2:6" outlineLevel="3" x14ac:dyDescent="0.25">
      <c r="B66" s="1">
        <v>43596</v>
      </c>
      <c r="C66" t="s">
        <v>22</v>
      </c>
      <c r="D66" t="s">
        <v>15</v>
      </c>
      <c r="E66" t="s">
        <v>11</v>
      </c>
      <c r="F66">
        <v>8</v>
      </c>
    </row>
    <row r="67" spans="2:6" outlineLevel="3" x14ac:dyDescent="0.25">
      <c r="B67" s="1">
        <v>43597</v>
      </c>
      <c r="C67" t="s">
        <v>22</v>
      </c>
      <c r="D67" t="s">
        <v>15</v>
      </c>
      <c r="E67" t="s">
        <v>8</v>
      </c>
      <c r="F67">
        <v>3</v>
      </c>
    </row>
    <row r="68" spans="2:6" outlineLevel="3" x14ac:dyDescent="0.25">
      <c r="B68" s="1">
        <v>43612</v>
      </c>
      <c r="C68" t="s">
        <v>22</v>
      </c>
      <c r="D68" t="s">
        <v>15</v>
      </c>
      <c r="E68" t="s">
        <v>4</v>
      </c>
      <c r="F68">
        <v>6</v>
      </c>
    </row>
    <row r="69" spans="2:6" outlineLevel="3" x14ac:dyDescent="0.25">
      <c r="B69" s="1">
        <v>43640</v>
      </c>
      <c r="C69" t="s">
        <v>22</v>
      </c>
      <c r="D69" t="s">
        <v>15</v>
      </c>
      <c r="E69" t="s">
        <v>4</v>
      </c>
      <c r="F69">
        <v>3</v>
      </c>
    </row>
    <row r="70" spans="2:6" outlineLevel="2" x14ac:dyDescent="0.25">
      <c r="B70" s="1"/>
      <c r="D70" s="2" t="s">
        <v>31</v>
      </c>
      <c r="F70">
        <f>SUBTOTAL(9,F61:F69)</f>
        <v>40</v>
      </c>
    </row>
    <row r="71" spans="2:6" outlineLevel="3" x14ac:dyDescent="0.25">
      <c r="B71" s="1">
        <v>43533</v>
      </c>
      <c r="C71" t="s">
        <v>22</v>
      </c>
      <c r="D71" t="s">
        <v>14</v>
      </c>
      <c r="E71" t="s">
        <v>11</v>
      </c>
      <c r="F71">
        <v>2</v>
      </c>
    </row>
    <row r="72" spans="2:6" outlineLevel="3" x14ac:dyDescent="0.25">
      <c r="B72" s="1">
        <v>43534</v>
      </c>
      <c r="C72" t="s">
        <v>22</v>
      </c>
      <c r="D72" t="s">
        <v>14</v>
      </c>
      <c r="E72" t="s">
        <v>8</v>
      </c>
      <c r="F72">
        <v>2</v>
      </c>
    </row>
    <row r="73" spans="2:6" outlineLevel="3" x14ac:dyDescent="0.25">
      <c r="B73" s="1">
        <v>43535</v>
      </c>
      <c r="C73" t="s">
        <v>22</v>
      </c>
      <c r="D73" t="s">
        <v>14</v>
      </c>
      <c r="E73" t="s">
        <v>6</v>
      </c>
      <c r="F73">
        <v>1</v>
      </c>
    </row>
    <row r="74" spans="2:6" outlineLevel="3" x14ac:dyDescent="0.25">
      <c r="B74" s="1">
        <v>43538</v>
      </c>
      <c r="C74" t="s">
        <v>22</v>
      </c>
      <c r="D74" t="s">
        <v>14</v>
      </c>
      <c r="E74" t="s">
        <v>13</v>
      </c>
      <c r="F74">
        <v>1</v>
      </c>
    </row>
    <row r="75" spans="2:6" outlineLevel="3" x14ac:dyDescent="0.25">
      <c r="B75" s="1">
        <v>43539</v>
      </c>
      <c r="C75" t="s">
        <v>22</v>
      </c>
      <c r="D75" t="s">
        <v>14</v>
      </c>
      <c r="E75" t="s">
        <v>4</v>
      </c>
      <c r="F75">
        <v>2</v>
      </c>
    </row>
    <row r="76" spans="2:6" outlineLevel="3" x14ac:dyDescent="0.25">
      <c r="B76" s="1">
        <v>43542</v>
      </c>
      <c r="C76" t="s">
        <v>22</v>
      </c>
      <c r="D76" t="s">
        <v>14</v>
      </c>
      <c r="E76" t="s">
        <v>6</v>
      </c>
      <c r="F76">
        <v>30</v>
      </c>
    </row>
    <row r="77" spans="2:6" outlineLevel="3" x14ac:dyDescent="0.25">
      <c r="B77" s="1">
        <v>43549</v>
      </c>
      <c r="C77" t="s">
        <v>22</v>
      </c>
      <c r="D77" t="s">
        <v>14</v>
      </c>
      <c r="E77" t="s">
        <v>11</v>
      </c>
      <c r="F77">
        <v>1</v>
      </c>
    </row>
    <row r="78" spans="2:6" outlineLevel="3" x14ac:dyDescent="0.25">
      <c r="B78" s="1">
        <v>43554</v>
      </c>
      <c r="C78" t="s">
        <v>22</v>
      </c>
      <c r="D78" t="s">
        <v>14</v>
      </c>
      <c r="E78" t="s">
        <v>11</v>
      </c>
      <c r="F78">
        <v>5</v>
      </c>
    </row>
    <row r="79" spans="2:6" outlineLevel="3" x14ac:dyDescent="0.25">
      <c r="B79" s="1">
        <v>43555</v>
      </c>
      <c r="C79" t="s">
        <v>22</v>
      </c>
      <c r="D79" t="s">
        <v>14</v>
      </c>
      <c r="E79" t="s">
        <v>11</v>
      </c>
      <c r="F79">
        <v>2</v>
      </c>
    </row>
    <row r="80" spans="2:6" outlineLevel="3" x14ac:dyDescent="0.25">
      <c r="B80" s="1">
        <v>43570</v>
      </c>
      <c r="C80" t="s">
        <v>22</v>
      </c>
      <c r="D80" t="s">
        <v>14</v>
      </c>
      <c r="E80" t="s">
        <v>11</v>
      </c>
      <c r="F80">
        <v>2</v>
      </c>
    </row>
    <row r="81" spans="2:6" outlineLevel="3" x14ac:dyDescent="0.25">
      <c r="B81" s="1">
        <v>43574</v>
      </c>
      <c r="C81" t="s">
        <v>22</v>
      </c>
      <c r="D81" t="s">
        <v>14</v>
      </c>
      <c r="E81" t="s">
        <v>11</v>
      </c>
      <c r="F81">
        <v>6</v>
      </c>
    </row>
    <row r="82" spans="2:6" outlineLevel="3" x14ac:dyDescent="0.25">
      <c r="B82" s="1">
        <v>43577</v>
      </c>
      <c r="C82" t="s">
        <v>22</v>
      </c>
      <c r="D82" t="s">
        <v>14</v>
      </c>
      <c r="E82" t="s">
        <v>11</v>
      </c>
      <c r="F82">
        <v>3</v>
      </c>
    </row>
    <row r="83" spans="2:6" outlineLevel="3" x14ac:dyDescent="0.25">
      <c r="B83" s="1">
        <v>43584</v>
      </c>
      <c r="C83" t="s">
        <v>22</v>
      </c>
      <c r="D83" t="s">
        <v>14</v>
      </c>
      <c r="E83" t="s">
        <v>8</v>
      </c>
      <c r="F83">
        <v>1</v>
      </c>
    </row>
    <row r="84" spans="2:6" outlineLevel="3" x14ac:dyDescent="0.25">
      <c r="B84" s="1">
        <v>43588</v>
      </c>
      <c r="C84" t="s">
        <v>22</v>
      </c>
      <c r="D84" t="s">
        <v>14</v>
      </c>
      <c r="E84" t="s">
        <v>11</v>
      </c>
      <c r="F84">
        <v>3</v>
      </c>
    </row>
    <row r="85" spans="2:6" outlineLevel="3" x14ac:dyDescent="0.25">
      <c r="B85" s="1">
        <v>43589</v>
      </c>
      <c r="C85" t="s">
        <v>22</v>
      </c>
      <c r="D85" t="s">
        <v>14</v>
      </c>
      <c r="E85" t="s">
        <v>13</v>
      </c>
      <c r="F85">
        <v>21</v>
      </c>
    </row>
    <row r="86" spans="2:6" outlineLevel="3" x14ac:dyDescent="0.25">
      <c r="B86" s="1">
        <v>43590</v>
      </c>
      <c r="C86" t="s">
        <v>22</v>
      </c>
      <c r="D86" t="s">
        <v>14</v>
      </c>
      <c r="E86" t="s">
        <v>11</v>
      </c>
      <c r="F86">
        <v>2</v>
      </c>
    </row>
    <row r="87" spans="2:6" outlineLevel="3" x14ac:dyDescent="0.25">
      <c r="B87" s="1">
        <v>43595</v>
      </c>
      <c r="C87" t="s">
        <v>22</v>
      </c>
      <c r="D87" t="s">
        <v>14</v>
      </c>
      <c r="E87" t="s">
        <v>4</v>
      </c>
      <c r="F87">
        <v>29</v>
      </c>
    </row>
    <row r="88" spans="2:6" outlineLevel="3" x14ac:dyDescent="0.25">
      <c r="B88" s="1">
        <v>43598</v>
      </c>
      <c r="C88" t="s">
        <v>22</v>
      </c>
      <c r="D88" t="s">
        <v>14</v>
      </c>
      <c r="E88" t="s">
        <v>4</v>
      </c>
      <c r="F88">
        <v>7</v>
      </c>
    </row>
    <row r="89" spans="2:6" outlineLevel="3" x14ac:dyDescent="0.25">
      <c r="B89" s="1">
        <v>43598</v>
      </c>
      <c r="C89" t="s">
        <v>22</v>
      </c>
      <c r="D89" t="s">
        <v>14</v>
      </c>
      <c r="E89" t="s">
        <v>11</v>
      </c>
      <c r="F89">
        <v>8</v>
      </c>
    </row>
    <row r="90" spans="2:6" outlineLevel="3" x14ac:dyDescent="0.25">
      <c r="B90" s="1">
        <v>43615</v>
      </c>
      <c r="C90" t="s">
        <v>22</v>
      </c>
      <c r="D90" t="s">
        <v>14</v>
      </c>
      <c r="E90" t="s">
        <v>13</v>
      </c>
      <c r="F90">
        <v>21</v>
      </c>
    </row>
    <row r="91" spans="2:6" outlineLevel="3" x14ac:dyDescent="0.25">
      <c r="B91" s="1">
        <v>43616</v>
      </c>
      <c r="C91" t="s">
        <v>22</v>
      </c>
      <c r="D91" t="s">
        <v>14</v>
      </c>
      <c r="E91" t="s">
        <v>13</v>
      </c>
      <c r="F91">
        <v>2</v>
      </c>
    </row>
    <row r="92" spans="2:6" outlineLevel="3" x14ac:dyDescent="0.25">
      <c r="B92" s="1">
        <v>43617</v>
      </c>
      <c r="C92" t="s">
        <v>22</v>
      </c>
      <c r="D92" t="s">
        <v>14</v>
      </c>
      <c r="E92" t="s">
        <v>10</v>
      </c>
      <c r="F92">
        <v>10</v>
      </c>
    </row>
    <row r="93" spans="2:6" outlineLevel="3" x14ac:dyDescent="0.25">
      <c r="B93" s="1">
        <v>43618</v>
      </c>
      <c r="C93" t="s">
        <v>22</v>
      </c>
      <c r="D93" t="s">
        <v>14</v>
      </c>
      <c r="E93" t="s">
        <v>8</v>
      </c>
      <c r="F93">
        <v>3</v>
      </c>
    </row>
    <row r="94" spans="2:6" outlineLevel="3" x14ac:dyDescent="0.25">
      <c r="B94" s="1">
        <v>43636</v>
      </c>
      <c r="C94" t="s">
        <v>22</v>
      </c>
      <c r="D94" t="s">
        <v>14</v>
      </c>
      <c r="E94" t="s">
        <v>4</v>
      </c>
      <c r="F94">
        <v>3</v>
      </c>
    </row>
    <row r="95" spans="2:6" outlineLevel="3" x14ac:dyDescent="0.25">
      <c r="B95" s="1">
        <v>43639</v>
      </c>
      <c r="C95" t="s">
        <v>22</v>
      </c>
      <c r="D95" t="s">
        <v>14</v>
      </c>
      <c r="E95" t="s">
        <v>11</v>
      </c>
      <c r="F95">
        <v>5</v>
      </c>
    </row>
    <row r="96" spans="2:6" outlineLevel="3" x14ac:dyDescent="0.25">
      <c r="B96" s="1">
        <v>43640</v>
      </c>
      <c r="C96" t="s">
        <v>22</v>
      </c>
      <c r="D96" t="s">
        <v>14</v>
      </c>
      <c r="E96" t="s">
        <v>11</v>
      </c>
      <c r="F96">
        <v>2</v>
      </c>
    </row>
    <row r="97" spans="2:6" outlineLevel="3" x14ac:dyDescent="0.25">
      <c r="B97" s="1">
        <v>43646</v>
      </c>
      <c r="C97" t="s">
        <v>22</v>
      </c>
      <c r="D97" t="s">
        <v>14</v>
      </c>
      <c r="E97" t="s">
        <v>4</v>
      </c>
      <c r="F97">
        <v>1</v>
      </c>
    </row>
    <row r="98" spans="2:6" outlineLevel="3" x14ac:dyDescent="0.25">
      <c r="B98" s="1">
        <v>43650</v>
      </c>
      <c r="C98" t="s">
        <v>22</v>
      </c>
      <c r="D98" t="s">
        <v>14</v>
      </c>
      <c r="E98" t="s">
        <v>8</v>
      </c>
      <c r="F98">
        <v>3</v>
      </c>
    </row>
    <row r="99" spans="2:6" outlineLevel="3" x14ac:dyDescent="0.25">
      <c r="B99" s="1">
        <v>43650</v>
      </c>
      <c r="C99" t="s">
        <v>22</v>
      </c>
      <c r="D99" t="s">
        <v>14</v>
      </c>
      <c r="E99" t="s">
        <v>10</v>
      </c>
      <c r="F99">
        <v>11</v>
      </c>
    </row>
    <row r="100" spans="2:6" outlineLevel="3" x14ac:dyDescent="0.25">
      <c r="B100" s="1">
        <v>43652</v>
      </c>
      <c r="C100" t="s">
        <v>22</v>
      </c>
      <c r="D100" t="s">
        <v>14</v>
      </c>
      <c r="E100" t="s">
        <v>4</v>
      </c>
      <c r="F100">
        <v>3</v>
      </c>
    </row>
    <row r="101" spans="2:6" outlineLevel="3" x14ac:dyDescent="0.25">
      <c r="B101" s="1">
        <v>43659</v>
      </c>
      <c r="C101" t="s">
        <v>22</v>
      </c>
      <c r="D101" t="s">
        <v>14</v>
      </c>
      <c r="E101" t="s">
        <v>13</v>
      </c>
      <c r="F101">
        <v>6</v>
      </c>
    </row>
    <row r="102" spans="2:6" outlineLevel="3" x14ac:dyDescent="0.25">
      <c r="B102" s="1">
        <v>43660</v>
      </c>
      <c r="C102" t="s">
        <v>22</v>
      </c>
      <c r="D102" t="s">
        <v>14</v>
      </c>
      <c r="E102" t="s">
        <v>11</v>
      </c>
      <c r="F102">
        <v>9</v>
      </c>
    </row>
    <row r="103" spans="2:6" outlineLevel="2" x14ac:dyDescent="0.25">
      <c r="B103" s="1"/>
      <c r="D103" s="2" t="s">
        <v>32</v>
      </c>
      <c r="F103">
        <f>SUBTOTAL(9,F71:F102)</f>
        <v>207</v>
      </c>
    </row>
    <row r="104" spans="2:6" outlineLevel="3" x14ac:dyDescent="0.25">
      <c r="B104" s="1">
        <v>43546</v>
      </c>
      <c r="C104" t="s">
        <v>22</v>
      </c>
      <c r="D104" t="s">
        <v>7</v>
      </c>
      <c r="E104" t="s">
        <v>11</v>
      </c>
      <c r="F104">
        <v>50</v>
      </c>
    </row>
    <row r="105" spans="2:6" outlineLevel="3" x14ac:dyDescent="0.25">
      <c r="B105" s="1">
        <v>43556</v>
      </c>
      <c r="C105" t="s">
        <v>22</v>
      </c>
      <c r="D105" t="s">
        <v>7</v>
      </c>
      <c r="E105" t="s">
        <v>4</v>
      </c>
      <c r="F105">
        <v>2</v>
      </c>
    </row>
    <row r="106" spans="2:6" outlineLevel="3" x14ac:dyDescent="0.25">
      <c r="B106" s="1">
        <v>43563</v>
      </c>
      <c r="C106" t="s">
        <v>22</v>
      </c>
      <c r="D106" t="s">
        <v>7</v>
      </c>
      <c r="E106" t="s">
        <v>11</v>
      </c>
      <c r="F106">
        <v>2</v>
      </c>
    </row>
    <row r="107" spans="2:6" outlineLevel="3" x14ac:dyDescent="0.25">
      <c r="B107" s="1">
        <v>43567</v>
      </c>
      <c r="C107" t="s">
        <v>22</v>
      </c>
      <c r="D107" t="s">
        <v>7</v>
      </c>
      <c r="E107" t="s">
        <v>6</v>
      </c>
      <c r="F107">
        <v>5</v>
      </c>
    </row>
    <row r="108" spans="2:6" outlineLevel="3" x14ac:dyDescent="0.25">
      <c r="B108" s="1">
        <v>43569</v>
      </c>
      <c r="C108" t="s">
        <v>22</v>
      </c>
      <c r="D108" t="s">
        <v>7</v>
      </c>
      <c r="E108" t="s">
        <v>11</v>
      </c>
      <c r="F108">
        <v>6</v>
      </c>
    </row>
    <row r="109" spans="2:6" outlineLevel="3" x14ac:dyDescent="0.25">
      <c r="B109" s="1">
        <v>43573</v>
      </c>
      <c r="C109" t="s">
        <v>22</v>
      </c>
      <c r="D109" t="s">
        <v>7</v>
      </c>
      <c r="E109" t="s">
        <v>11</v>
      </c>
      <c r="F109">
        <v>10</v>
      </c>
    </row>
    <row r="110" spans="2:6" outlineLevel="3" x14ac:dyDescent="0.25">
      <c r="B110" s="1">
        <v>43581</v>
      </c>
      <c r="C110" t="s">
        <v>22</v>
      </c>
      <c r="D110" t="s">
        <v>7</v>
      </c>
      <c r="E110" t="s">
        <v>13</v>
      </c>
      <c r="F110">
        <v>4</v>
      </c>
    </row>
    <row r="111" spans="2:6" outlineLevel="3" x14ac:dyDescent="0.25">
      <c r="B111" s="1">
        <v>43603</v>
      </c>
      <c r="C111" t="s">
        <v>22</v>
      </c>
      <c r="D111" t="s">
        <v>7</v>
      </c>
      <c r="E111" t="s">
        <v>8</v>
      </c>
      <c r="F111">
        <v>3</v>
      </c>
    </row>
    <row r="112" spans="2:6" outlineLevel="3" x14ac:dyDescent="0.25">
      <c r="B112" s="1">
        <v>43605</v>
      </c>
      <c r="C112" t="s">
        <v>22</v>
      </c>
      <c r="D112" t="s">
        <v>7</v>
      </c>
      <c r="E112" t="s">
        <v>11</v>
      </c>
      <c r="F112">
        <v>1</v>
      </c>
    </row>
    <row r="113" spans="2:6" outlineLevel="3" x14ac:dyDescent="0.25">
      <c r="B113" s="1">
        <v>43610</v>
      </c>
      <c r="C113" t="s">
        <v>22</v>
      </c>
      <c r="D113" t="s">
        <v>7</v>
      </c>
      <c r="E113" t="s">
        <v>6</v>
      </c>
      <c r="F113">
        <v>7</v>
      </c>
    </row>
    <row r="114" spans="2:6" outlineLevel="3" x14ac:dyDescent="0.25">
      <c r="B114" s="1">
        <v>43612</v>
      </c>
      <c r="C114" t="s">
        <v>22</v>
      </c>
      <c r="D114" t="s">
        <v>7</v>
      </c>
      <c r="E114" t="s">
        <v>13</v>
      </c>
      <c r="F114">
        <v>1</v>
      </c>
    </row>
    <row r="115" spans="2:6" outlineLevel="3" x14ac:dyDescent="0.25">
      <c r="B115" s="1">
        <v>43622</v>
      </c>
      <c r="C115" t="s">
        <v>22</v>
      </c>
      <c r="D115" t="s">
        <v>7</v>
      </c>
      <c r="E115" t="s">
        <v>8</v>
      </c>
      <c r="F115">
        <v>25</v>
      </c>
    </row>
    <row r="116" spans="2:6" outlineLevel="3" x14ac:dyDescent="0.25">
      <c r="B116" s="1">
        <v>43629</v>
      </c>
      <c r="C116" t="s">
        <v>22</v>
      </c>
      <c r="D116" t="s">
        <v>7</v>
      </c>
      <c r="E116" t="s">
        <v>8</v>
      </c>
      <c r="F116">
        <v>4</v>
      </c>
    </row>
    <row r="117" spans="2:6" outlineLevel="3" x14ac:dyDescent="0.25">
      <c r="B117" s="1">
        <v>43636</v>
      </c>
      <c r="C117" t="s">
        <v>22</v>
      </c>
      <c r="D117" t="s">
        <v>7</v>
      </c>
      <c r="E117" t="s">
        <v>6</v>
      </c>
      <c r="F117">
        <v>1</v>
      </c>
    </row>
    <row r="118" spans="2:6" outlineLevel="3" x14ac:dyDescent="0.25">
      <c r="B118" s="1">
        <v>43637</v>
      </c>
      <c r="C118" t="s">
        <v>22</v>
      </c>
      <c r="D118" t="s">
        <v>7</v>
      </c>
      <c r="E118" t="s">
        <v>11</v>
      </c>
      <c r="F118">
        <v>2</v>
      </c>
    </row>
    <row r="119" spans="2:6" outlineLevel="3" x14ac:dyDescent="0.25">
      <c r="B119" s="1">
        <v>43643</v>
      </c>
      <c r="C119" t="s">
        <v>22</v>
      </c>
      <c r="D119" t="s">
        <v>7</v>
      </c>
      <c r="E119" t="s">
        <v>11</v>
      </c>
      <c r="F119">
        <v>8</v>
      </c>
    </row>
    <row r="120" spans="2:6" outlineLevel="3" x14ac:dyDescent="0.25">
      <c r="B120" s="1">
        <v>43654</v>
      </c>
      <c r="C120" t="s">
        <v>22</v>
      </c>
      <c r="D120" t="s">
        <v>7</v>
      </c>
      <c r="E120" t="s">
        <v>4</v>
      </c>
      <c r="F120">
        <v>4</v>
      </c>
    </row>
    <row r="121" spans="2:6" outlineLevel="2" x14ac:dyDescent="0.25">
      <c r="B121" s="1"/>
      <c r="D121" s="2" t="s">
        <v>33</v>
      </c>
      <c r="F121">
        <f>SUBTOTAL(9,F104:F120)</f>
        <v>135</v>
      </c>
    </row>
    <row r="122" spans="2:6" outlineLevel="1" x14ac:dyDescent="0.25">
      <c r="B122" s="1"/>
      <c r="C122" s="2" t="s">
        <v>27</v>
      </c>
      <c r="F122">
        <f>SUBTOTAL(9,F61:F120)</f>
        <v>382</v>
      </c>
    </row>
    <row r="123" spans="2:6" outlineLevel="3" x14ac:dyDescent="0.25">
      <c r="B123" s="1">
        <v>43531</v>
      </c>
      <c r="C123" t="s">
        <v>20</v>
      </c>
      <c r="D123" t="s">
        <v>3</v>
      </c>
      <c r="E123" t="s">
        <v>4</v>
      </c>
      <c r="F123">
        <v>30</v>
      </c>
    </row>
    <row r="124" spans="2:6" outlineLevel="3" x14ac:dyDescent="0.25">
      <c r="B124" s="1">
        <v>43541</v>
      </c>
      <c r="C124" t="s">
        <v>20</v>
      </c>
      <c r="D124" t="s">
        <v>3</v>
      </c>
      <c r="E124" t="s">
        <v>10</v>
      </c>
      <c r="F124">
        <v>2</v>
      </c>
    </row>
    <row r="125" spans="2:6" outlineLevel="3" x14ac:dyDescent="0.25">
      <c r="B125" s="1">
        <v>43542</v>
      </c>
      <c r="C125" t="s">
        <v>20</v>
      </c>
      <c r="D125" t="s">
        <v>3</v>
      </c>
      <c r="E125" t="s">
        <v>13</v>
      </c>
      <c r="F125">
        <v>11</v>
      </c>
    </row>
    <row r="126" spans="2:6" outlineLevel="3" x14ac:dyDescent="0.25">
      <c r="B126" s="1">
        <v>43553</v>
      </c>
      <c r="C126" t="s">
        <v>20</v>
      </c>
      <c r="D126" t="s">
        <v>3</v>
      </c>
      <c r="E126" t="s">
        <v>11</v>
      </c>
      <c r="F126">
        <v>6</v>
      </c>
    </row>
    <row r="127" spans="2:6" outlineLevel="3" x14ac:dyDescent="0.25">
      <c r="B127" s="1">
        <v>43561</v>
      </c>
      <c r="C127" t="s">
        <v>20</v>
      </c>
      <c r="D127" t="s">
        <v>3</v>
      </c>
      <c r="E127" t="s">
        <v>11</v>
      </c>
      <c r="F127">
        <v>1</v>
      </c>
    </row>
    <row r="128" spans="2:6" outlineLevel="3" x14ac:dyDescent="0.25">
      <c r="B128" s="1">
        <v>43567</v>
      </c>
      <c r="C128" t="s">
        <v>20</v>
      </c>
      <c r="D128" t="s">
        <v>3</v>
      </c>
      <c r="E128" t="s">
        <v>8</v>
      </c>
      <c r="F128">
        <v>8</v>
      </c>
    </row>
    <row r="129" spans="2:6" outlineLevel="3" x14ac:dyDescent="0.25">
      <c r="B129" s="1">
        <v>43574</v>
      </c>
      <c r="C129" t="s">
        <v>20</v>
      </c>
      <c r="D129" t="s">
        <v>3</v>
      </c>
      <c r="E129" t="s">
        <v>13</v>
      </c>
      <c r="F129">
        <v>4</v>
      </c>
    </row>
    <row r="130" spans="2:6" outlineLevel="3" x14ac:dyDescent="0.25">
      <c r="B130" s="1">
        <v>43575</v>
      </c>
      <c r="C130" t="s">
        <v>20</v>
      </c>
      <c r="D130" t="s">
        <v>3</v>
      </c>
      <c r="E130" t="s">
        <v>11</v>
      </c>
      <c r="F130">
        <v>5</v>
      </c>
    </row>
    <row r="131" spans="2:6" outlineLevel="3" x14ac:dyDescent="0.25">
      <c r="B131" s="1">
        <v>43577</v>
      </c>
      <c r="C131" t="s">
        <v>20</v>
      </c>
      <c r="D131" t="s">
        <v>3</v>
      </c>
      <c r="E131" t="s">
        <v>11</v>
      </c>
      <c r="F131">
        <v>6</v>
      </c>
    </row>
    <row r="132" spans="2:6" outlineLevel="3" x14ac:dyDescent="0.25">
      <c r="B132" s="1">
        <v>43587</v>
      </c>
      <c r="C132" t="s">
        <v>20</v>
      </c>
      <c r="D132" t="s">
        <v>3</v>
      </c>
      <c r="E132" t="s">
        <v>8</v>
      </c>
      <c r="F132">
        <v>2</v>
      </c>
    </row>
    <row r="133" spans="2:6" outlineLevel="3" x14ac:dyDescent="0.25">
      <c r="B133" s="1">
        <v>43594</v>
      </c>
      <c r="C133" t="s">
        <v>20</v>
      </c>
      <c r="D133" t="s">
        <v>3</v>
      </c>
      <c r="E133" t="s">
        <v>10</v>
      </c>
      <c r="F133">
        <v>14</v>
      </c>
    </row>
    <row r="134" spans="2:6" outlineLevel="3" x14ac:dyDescent="0.25">
      <c r="B134" s="1">
        <v>43595</v>
      </c>
      <c r="C134" t="s">
        <v>20</v>
      </c>
      <c r="D134" t="s">
        <v>3</v>
      </c>
      <c r="E134" t="s">
        <v>11</v>
      </c>
      <c r="F134">
        <v>3</v>
      </c>
    </row>
    <row r="135" spans="2:6" outlineLevel="3" x14ac:dyDescent="0.25">
      <c r="B135" s="1">
        <v>43598</v>
      </c>
      <c r="C135" t="s">
        <v>20</v>
      </c>
      <c r="D135" t="s">
        <v>3</v>
      </c>
      <c r="E135" t="s">
        <v>11</v>
      </c>
      <c r="F135">
        <v>3</v>
      </c>
    </row>
    <row r="136" spans="2:6" outlineLevel="3" x14ac:dyDescent="0.25">
      <c r="B136" s="1">
        <v>43598</v>
      </c>
      <c r="C136" t="s">
        <v>20</v>
      </c>
      <c r="D136" t="s">
        <v>3</v>
      </c>
      <c r="E136" t="s">
        <v>13</v>
      </c>
      <c r="F136">
        <v>2</v>
      </c>
    </row>
    <row r="137" spans="2:6" outlineLevel="3" x14ac:dyDescent="0.25">
      <c r="B137" s="1">
        <v>43604</v>
      </c>
      <c r="C137" t="s">
        <v>20</v>
      </c>
      <c r="D137" t="s">
        <v>3</v>
      </c>
      <c r="E137" t="s">
        <v>4</v>
      </c>
      <c r="F137">
        <v>8</v>
      </c>
    </row>
    <row r="138" spans="2:6" outlineLevel="3" x14ac:dyDescent="0.25">
      <c r="B138" s="1">
        <v>43608</v>
      </c>
      <c r="C138" t="s">
        <v>20</v>
      </c>
      <c r="D138" t="s">
        <v>3</v>
      </c>
      <c r="E138" t="s">
        <v>10</v>
      </c>
      <c r="F138">
        <v>12</v>
      </c>
    </row>
    <row r="139" spans="2:6" outlineLevel="3" x14ac:dyDescent="0.25">
      <c r="B139" s="1">
        <v>43619</v>
      </c>
      <c r="C139" t="s">
        <v>20</v>
      </c>
      <c r="D139" t="s">
        <v>3</v>
      </c>
      <c r="E139" t="s">
        <v>13</v>
      </c>
      <c r="F139">
        <v>1</v>
      </c>
    </row>
    <row r="140" spans="2:6" outlineLevel="3" x14ac:dyDescent="0.25">
      <c r="B140" s="1">
        <v>43631</v>
      </c>
      <c r="C140" t="s">
        <v>20</v>
      </c>
      <c r="D140" t="s">
        <v>3</v>
      </c>
      <c r="E140" t="s">
        <v>10</v>
      </c>
      <c r="F140">
        <v>8</v>
      </c>
    </row>
    <row r="141" spans="2:6" outlineLevel="3" x14ac:dyDescent="0.25">
      <c r="B141" s="1">
        <v>43636</v>
      </c>
      <c r="C141" t="s">
        <v>20</v>
      </c>
      <c r="D141" t="s">
        <v>3</v>
      </c>
      <c r="E141" t="s">
        <v>8</v>
      </c>
      <c r="F141">
        <v>5</v>
      </c>
    </row>
    <row r="142" spans="2:6" outlineLevel="3" x14ac:dyDescent="0.25">
      <c r="B142" s="1">
        <v>43638</v>
      </c>
      <c r="C142" t="s">
        <v>20</v>
      </c>
      <c r="D142" t="s">
        <v>3</v>
      </c>
      <c r="E142" t="s">
        <v>4</v>
      </c>
      <c r="F142">
        <v>3</v>
      </c>
    </row>
    <row r="143" spans="2:6" outlineLevel="3" x14ac:dyDescent="0.25">
      <c r="B143" s="1">
        <v>43643</v>
      </c>
      <c r="C143" t="s">
        <v>20</v>
      </c>
      <c r="D143" t="s">
        <v>3</v>
      </c>
      <c r="E143" t="s">
        <v>13</v>
      </c>
      <c r="F143">
        <v>1</v>
      </c>
    </row>
    <row r="144" spans="2:6" outlineLevel="3" x14ac:dyDescent="0.25">
      <c r="B144" s="1">
        <v>43645</v>
      </c>
      <c r="C144" t="s">
        <v>20</v>
      </c>
      <c r="D144" t="s">
        <v>3</v>
      </c>
      <c r="E144" t="s">
        <v>4</v>
      </c>
      <c r="F144">
        <v>7</v>
      </c>
    </row>
    <row r="145" spans="2:6" outlineLevel="3" x14ac:dyDescent="0.25">
      <c r="B145" s="1">
        <v>43654</v>
      </c>
      <c r="C145" t="s">
        <v>20</v>
      </c>
      <c r="D145" t="s">
        <v>3</v>
      </c>
      <c r="E145" t="s">
        <v>10</v>
      </c>
      <c r="F145">
        <v>4</v>
      </c>
    </row>
    <row r="146" spans="2:6" outlineLevel="3" x14ac:dyDescent="0.25">
      <c r="B146" s="1">
        <v>43658</v>
      </c>
      <c r="C146" t="s">
        <v>20</v>
      </c>
      <c r="D146" t="s">
        <v>3</v>
      </c>
      <c r="E146" t="s">
        <v>4</v>
      </c>
      <c r="F146">
        <v>2</v>
      </c>
    </row>
    <row r="147" spans="2:6" outlineLevel="2" x14ac:dyDescent="0.25">
      <c r="B147" s="1"/>
      <c r="D147" s="2" t="s">
        <v>34</v>
      </c>
      <c r="F147">
        <f>SUBTOTAL(9,F123:F146)</f>
        <v>148</v>
      </c>
    </row>
    <row r="148" spans="2:6" outlineLevel="3" x14ac:dyDescent="0.25">
      <c r="B148" s="1">
        <v>43534</v>
      </c>
      <c r="C148" t="s">
        <v>20</v>
      </c>
      <c r="D148" t="s">
        <v>17</v>
      </c>
      <c r="E148" t="s">
        <v>13</v>
      </c>
      <c r="F148">
        <v>13</v>
      </c>
    </row>
    <row r="149" spans="2:6" outlineLevel="3" x14ac:dyDescent="0.25">
      <c r="B149" s="1">
        <v>43535</v>
      </c>
      <c r="C149" t="s">
        <v>20</v>
      </c>
      <c r="D149" t="s">
        <v>17</v>
      </c>
      <c r="E149" t="s">
        <v>4</v>
      </c>
      <c r="F149">
        <v>15</v>
      </c>
    </row>
    <row r="150" spans="2:6" outlineLevel="3" x14ac:dyDescent="0.25">
      <c r="B150" s="1">
        <v>43541</v>
      </c>
      <c r="C150" t="s">
        <v>20</v>
      </c>
      <c r="D150" t="s">
        <v>17</v>
      </c>
      <c r="E150" t="s">
        <v>8</v>
      </c>
      <c r="F150">
        <v>19</v>
      </c>
    </row>
    <row r="151" spans="2:6" outlineLevel="3" x14ac:dyDescent="0.25">
      <c r="B151" s="1">
        <v>43547</v>
      </c>
      <c r="C151" t="s">
        <v>20</v>
      </c>
      <c r="D151" t="s">
        <v>17</v>
      </c>
      <c r="E151" t="s">
        <v>4</v>
      </c>
      <c r="F151">
        <v>5</v>
      </c>
    </row>
    <row r="152" spans="2:6" outlineLevel="3" x14ac:dyDescent="0.25">
      <c r="B152" s="1">
        <v>43552</v>
      </c>
      <c r="C152" t="s">
        <v>20</v>
      </c>
      <c r="D152" t="s">
        <v>17</v>
      </c>
      <c r="E152" t="s">
        <v>8</v>
      </c>
      <c r="F152">
        <v>1</v>
      </c>
    </row>
    <row r="153" spans="2:6" outlineLevel="3" x14ac:dyDescent="0.25">
      <c r="B153" s="1">
        <v>43554</v>
      </c>
      <c r="C153" t="s">
        <v>20</v>
      </c>
      <c r="D153" t="s">
        <v>17</v>
      </c>
      <c r="E153" t="s">
        <v>13</v>
      </c>
      <c r="F153">
        <v>5</v>
      </c>
    </row>
    <row r="154" spans="2:6" outlineLevel="3" x14ac:dyDescent="0.25">
      <c r="B154" s="1">
        <v>43562</v>
      </c>
      <c r="C154" t="s">
        <v>20</v>
      </c>
      <c r="D154" t="s">
        <v>17</v>
      </c>
      <c r="E154" t="s">
        <v>8</v>
      </c>
      <c r="F154">
        <v>2</v>
      </c>
    </row>
    <row r="155" spans="2:6" outlineLevel="3" x14ac:dyDescent="0.25">
      <c r="B155" s="1">
        <v>43576</v>
      </c>
      <c r="C155" t="s">
        <v>20</v>
      </c>
      <c r="D155" t="s">
        <v>17</v>
      </c>
      <c r="E155" t="s">
        <v>4</v>
      </c>
      <c r="F155">
        <v>2</v>
      </c>
    </row>
    <row r="156" spans="2:6" outlineLevel="3" x14ac:dyDescent="0.25">
      <c r="B156" s="1">
        <v>43584</v>
      </c>
      <c r="C156" t="s">
        <v>20</v>
      </c>
      <c r="D156" t="s">
        <v>17</v>
      </c>
      <c r="E156" t="s">
        <v>6</v>
      </c>
      <c r="F156">
        <v>1</v>
      </c>
    </row>
    <row r="157" spans="2:6" outlineLevel="3" x14ac:dyDescent="0.25">
      <c r="B157" s="1">
        <v>43590</v>
      </c>
      <c r="C157" t="s">
        <v>20</v>
      </c>
      <c r="D157" t="s">
        <v>17</v>
      </c>
      <c r="E157" t="s">
        <v>13</v>
      </c>
      <c r="F157">
        <v>5</v>
      </c>
    </row>
    <row r="158" spans="2:6" outlineLevel="3" x14ac:dyDescent="0.25">
      <c r="B158" s="1">
        <v>43594</v>
      </c>
      <c r="C158" t="s">
        <v>20</v>
      </c>
      <c r="D158" t="s">
        <v>17</v>
      </c>
      <c r="E158" t="s">
        <v>4</v>
      </c>
      <c r="F158">
        <v>6</v>
      </c>
    </row>
    <row r="159" spans="2:6" outlineLevel="3" x14ac:dyDescent="0.25">
      <c r="B159" s="1">
        <v>43597</v>
      </c>
      <c r="C159" t="s">
        <v>20</v>
      </c>
      <c r="D159" t="s">
        <v>17</v>
      </c>
      <c r="E159" t="s">
        <v>10</v>
      </c>
      <c r="F159">
        <v>9</v>
      </c>
    </row>
    <row r="160" spans="2:6" outlineLevel="3" x14ac:dyDescent="0.25">
      <c r="B160" s="1">
        <v>43618</v>
      </c>
      <c r="C160" t="s">
        <v>20</v>
      </c>
      <c r="D160" t="s">
        <v>17</v>
      </c>
      <c r="E160" t="s">
        <v>13</v>
      </c>
      <c r="F160">
        <v>1</v>
      </c>
    </row>
    <row r="161" spans="2:6" outlineLevel="3" x14ac:dyDescent="0.25">
      <c r="B161" s="1">
        <v>43632</v>
      </c>
      <c r="C161" t="s">
        <v>20</v>
      </c>
      <c r="D161" t="s">
        <v>17</v>
      </c>
      <c r="E161" t="s">
        <v>10</v>
      </c>
      <c r="F161">
        <v>3</v>
      </c>
    </row>
    <row r="162" spans="2:6" outlineLevel="3" x14ac:dyDescent="0.25">
      <c r="B162" s="1">
        <v>43638</v>
      </c>
      <c r="C162" t="s">
        <v>20</v>
      </c>
      <c r="D162" t="s">
        <v>17</v>
      </c>
      <c r="E162" t="s">
        <v>4</v>
      </c>
      <c r="F162">
        <v>2</v>
      </c>
    </row>
    <row r="163" spans="2:6" outlineLevel="3" x14ac:dyDescent="0.25">
      <c r="B163" s="1">
        <v>43651</v>
      </c>
      <c r="C163" t="s">
        <v>20</v>
      </c>
      <c r="D163" t="s">
        <v>17</v>
      </c>
      <c r="E163" t="s">
        <v>10</v>
      </c>
      <c r="F163">
        <v>2</v>
      </c>
    </row>
    <row r="164" spans="2:6" outlineLevel="3" x14ac:dyDescent="0.25">
      <c r="B164" s="1">
        <v>43653</v>
      </c>
      <c r="C164" t="s">
        <v>20</v>
      </c>
      <c r="D164" t="s">
        <v>17</v>
      </c>
      <c r="E164" t="s">
        <v>10</v>
      </c>
      <c r="F164">
        <v>10</v>
      </c>
    </row>
    <row r="165" spans="2:6" outlineLevel="3" x14ac:dyDescent="0.25">
      <c r="B165" s="1">
        <v>43658</v>
      </c>
      <c r="C165" t="s">
        <v>20</v>
      </c>
      <c r="D165" t="s">
        <v>17</v>
      </c>
      <c r="E165" t="s">
        <v>8</v>
      </c>
      <c r="F165">
        <v>2</v>
      </c>
    </row>
    <row r="166" spans="2:6" outlineLevel="2" x14ac:dyDescent="0.25">
      <c r="B166" s="1"/>
      <c r="D166" s="2" t="s">
        <v>35</v>
      </c>
      <c r="F166">
        <f>SUBTOTAL(9,F148:F165)</f>
        <v>103</v>
      </c>
    </row>
    <row r="167" spans="2:6" outlineLevel="3" x14ac:dyDescent="0.25">
      <c r="B167" s="1">
        <v>43545</v>
      </c>
      <c r="C167" t="s">
        <v>20</v>
      </c>
      <c r="D167" t="s">
        <v>5</v>
      </c>
      <c r="E167" t="s">
        <v>10</v>
      </c>
      <c r="F167">
        <v>2</v>
      </c>
    </row>
    <row r="168" spans="2:6" outlineLevel="3" x14ac:dyDescent="0.25">
      <c r="B168" s="1">
        <v>43546</v>
      </c>
      <c r="C168" t="s">
        <v>20</v>
      </c>
      <c r="D168" t="s">
        <v>5</v>
      </c>
      <c r="E168" t="s">
        <v>10</v>
      </c>
      <c r="F168">
        <v>3</v>
      </c>
    </row>
    <row r="169" spans="2:6" outlineLevel="3" x14ac:dyDescent="0.25">
      <c r="B169" s="1">
        <v>43552</v>
      </c>
      <c r="C169" t="s">
        <v>20</v>
      </c>
      <c r="D169" t="s">
        <v>5</v>
      </c>
      <c r="E169" t="s">
        <v>10</v>
      </c>
      <c r="F169">
        <v>21</v>
      </c>
    </row>
    <row r="170" spans="2:6" outlineLevel="3" x14ac:dyDescent="0.25">
      <c r="B170" s="1">
        <v>43555</v>
      </c>
      <c r="C170" t="s">
        <v>20</v>
      </c>
      <c r="D170" t="s">
        <v>5</v>
      </c>
      <c r="E170" t="s">
        <v>4</v>
      </c>
      <c r="F170">
        <v>2</v>
      </c>
    </row>
    <row r="171" spans="2:6" outlineLevel="3" x14ac:dyDescent="0.25">
      <c r="B171" s="1">
        <v>43563</v>
      </c>
      <c r="C171" t="s">
        <v>20</v>
      </c>
      <c r="D171" t="s">
        <v>5</v>
      </c>
      <c r="E171" t="s">
        <v>10</v>
      </c>
      <c r="F171">
        <v>5</v>
      </c>
    </row>
    <row r="172" spans="2:6" outlineLevel="3" x14ac:dyDescent="0.25">
      <c r="B172" s="1">
        <v>43563</v>
      </c>
      <c r="C172" t="s">
        <v>20</v>
      </c>
      <c r="D172" t="s">
        <v>5</v>
      </c>
      <c r="E172" t="s">
        <v>11</v>
      </c>
      <c r="F172">
        <v>10</v>
      </c>
    </row>
    <row r="173" spans="2:6" outlineLevel="3" x14ac:dyDescent="0.25">
      <c r="B173" s="1">
        <v>43566</v>
      </c>
      <c r="C173" t="s">
        <v>20</v>
      </c>
      <c r="D173" t="s">
        <v>5</v>
      </c>
      <c r="E173" t="s">
        <v>4</v>
      </c>
      <c r="F173">
        <v>3</v>
      </c>
    </row>
    <row r="174" spans="2:6" outlineLevel="3" x14ac:dyDescent="0.25">
      <c r="B174" s="1">
        <v>43568</v>
      </c>
      <c r="C174" t="s">
        <v>20</v>
      </c>
      <c r="D174" t="s">
        <v>5</v>
      </c>
      <c r="E174" t="s">
        <v>13</v>
      </c>
      <c r="F174">
        <v>4</v>
      </c>
    </row>
    <row r="175" spans="2:6" outlineLevel="3" x14ac:dyDescent="0.25">
      <c r="B175" s="1">
        <v>43569</v>
      </c>
      <c r="C175" t="s">
        <v>20</v>
      </c>
      <c r="D175" t="s">
        <v>5</v>
      </c>
      <c r="E175" t="s">
        <v>11</v>
      </c>
      <c r="F175">
        <v>6</v>
      </c>
    </row>
    <row r="176" spans="2:6" outlineLevel="3" x14ac:dyDescent="0.25">
      <c r="B176" s="1">
        <v>43581</v>
      </c>
      <c r="C176" t="s">
        <v>20</v>
      </c>
      <c r="D176" t="s">
        <v>5</v>
      </c>
      <c r="E176" t="s">
        <v>11</v>
      </c>
      <c r="F176">
        <v>5</v>
      </c>
    </row>
    <row r="177" spans="2:6" outlineLevel="3" x14ac:dyDescent="0.25">
      <c r="B177" s="1">
        <v>43594</v>
      </c>
      <c r="C177" t="s">
        <v>20</v>
      </c>
      <c r="D177" t="s">
        <v>5</v>
      </c>
      <c r="E177" t="s">
        <v>4</v>
      </c>
      <c r="F177">
        <v>3</v>
      </c>
    </row>
    <row r="178" spans="2:6" outlineLevel="3" x14ac:dyDescent="0.25">
      <c r="B178" s="1">
        <v>43601</v>
      </c>
      <c r="C178" t="s">
        <v>20</v>
      </c>
      <c r="D178" t="s">
        <v>5</v>
      </c>
      <c r="E178" t="s">
        <v>11</v>
      </c>
      <c r="F178">
        <v>1</v>
      </c>
    </row>
    <row r="179" spans="2:6" outlineLevel="3" x14ac:dyDescent="0.25">
      <c r="B179" s="1">
        <v>43603</v>
      </c>
      <c r="C179" t="s">
        <v>20</v>
      </c>
      <c r="D179" t="s">
        <v>5</v>
      </c>
      <c r="E179" t="s">
        <v>8</v>
      </c>
      <c r="F179">
        <v>9</v>
      </c>
    </row>
    <row r="180" spans="2:6" outlineLevel="3" x14ac:dyDescent="0.25">
      <c r="B180" s="1">
        <v>43605</v>
      </c>
      <c r="C180" t="s">
        <v>20</v>
      </c>
      <c r="D180" t="s">
        <v>5</v>
      </c>
      <c r="E180" t="s">
        <v>4</v>
      </c>
      <c r="F180">
        <v>2</v>
      </c>
    </row>
    <row r="181" spans="2:6" outlineLevel="3" x14ac:dyDescent="0.25">
      <c r="B181" s="1">
        <v>43605</v>
      </c>
      <c r="C181" t="s">
        <v>20</v>
      </c>
      <c r="D181" t="s">
        <v>5</v>
      </c>
      <c r="E181" t="s">
        <v>11</v>
      </c>
      <c r="F181">
        <v>3</v>
      </c>
    </row>
    <row r="182" spans="2:6" outlineLevel="3" x14ac:dyDescent="0.25">
      <c r="B182" s="1">
        <v>43611</v>
      </c>
      <c r="C182" t="s">
        <v>20</v>
      </c>
      <c r="D182" t="s">
        <v>5</v>
      </c>
      <c r="E182" t="s">
        <v>11</v>
      </c>
      <c r="F182">
        <v>12</v>
      </c>
    </row>
    <row r="183" spans="2:6" outlineLevel="3" x14ac:dyDescent="0.25">
      <c r="B183" s="1">
        <v>43612</v>
      </c>
      <c r="C183" t="s">
        <v>20</v>
      </c>
      <c r="D183" t="s">
        <v>5</v>
      </c>
      <c r="E183" t="s">
        <v>4</v>
      </c>
      <c r="F183">
        <v>11</v>
      </c>
    </row>
    <row r="184" spans="2:6" outlineLevel="3" x14ac:dyDescent="0.25">
      <c r="B184" s="1">
        <v>43623</v>
      </c>
      <c r="C184" t="s">
        <v>20</v>
      </c>
      <c r="D184" t="s">
        <v>5</v>
      </c>
      <c r="E184" t="s">
        <v>10</v>
      </c>
      <c r="F184">
        <v>2</v>
      </c>
    </row>
    <row r="185" spans="2:6" outlineLevel="3" x14ac:dyDescent="0.25">
      <c r="B185" s="1">
        <v>43625</v>
      </c>
      <c r="C185" t="s">
        <v>20</v>
      </c>
      <c r="D185" t="s">
        <v>5</v>
      </c>
      <c r="E185" t="s">
        <v>4</v>
      </c>
      <c r="F185">
        <v>4</v>
      </c>
    </row>
    <row r="186" spans="2:6" outlineLevel="3" x14ac:dyDescent="0.25">
      <c r="B186" s="1">
        <v>43625</v>
      </c>
      <c r="C186" t="s">
        <v>20</v>
      </c>
      <c r="D186" t="s">
        <v>5</v>
      </c>
      <c r="E186" t="s">
        <v>4</v>
      </c>
      <c r="F186">
        <v>2</v>
      </c>
    </row>
    <row r="187" spans="2:6" outlineLevel="3" x14ac:dyDescent="0.25">
      <c r="B187" s="1">
        <v>43626</v>
      </c>
      <c r="C187" t="s">
        <v>20</v>
      </c>
      <c r="D187" t="s">
        <v>5</v>
      </c>
      <c r="E187" t="s">
        <v>13</v>
      </c>
      <c r="F187">
        <v>22</v>
      </c>
    </row>
    <row r="188" spans="2:6" outlineLevel="3" x14ac:dyDescent="0.25">
      <c r="B188" s="1">
        <v>43626</v>
      </c>
      <c r="C188" t="s">
        <v>20</v>
      </c>
      <c r="D188" t="s">
        <v>5</v>
      </c>
      <c r="E188" t="s">
        <v>8</v>
      </c>
      <c r="F188">
        <v>3</v>
      </c>
    </row>
    <row r="189" spans="2:6" outlineLevel="3" x14ac:dyDescent="0.25">
      <c r="B189" s="1">
        <v>43632</v>
      </c>
      <c r="C189" t="s">
        <v>20</v>
      </c>
      <c r="D189" t="s">
        <v>5</v>
      </c>
      <c r="E189" t="s">
        <v>10</v>
      </c>
      <c r="F189">
        <v>2</v>
      </c>
    </row>
    <row r="190" spans="2:6" outlineLevel="3" x14ac:dyDescent="0.25">
      <c r="B190" s="1">
        <v>43637</v>
      </c>
      <c r="C190" t="s">
        <v>20</v>
      </c>
      <c r="D190" t="s">
        <v>5</v>
      </c>
      <c r="E190" t="s">
        <v>13</v>
      </c>
      <c r="F190">
        <v>16</v>
      </c>
    </row>
    <row r="191" spans="2:6" outlineLevel="3" x14ac:dyDescent="0.25">
      <c r="B191" s="1">
        <v>43644</v>
      </c>
      <c r="C191" t="s">
        <v>20</v>
      </c>
      <c r="D191" t="s">
        <v>5</v>
      </c>
      <c r="E191" t="s">
        <v>4</v>
      </c>
      <c r="F191">
        <v>23</v>
      </c>
    </row>
    <row r="192" spans="2:6" outlineLevel="2" x14ac:dyDescent="0.25">
      <c r="B192" s="1"/>
      <c r="D192" s="2" t="s">
        <v>36</v>
      </c>
      <c r="F192">
        <f>SUBTOTAL(9,F167:F191)</f>
        <v>176</v>
      </c>
    </row>
    <row r="193" spans="2:6" outlineLevel="3" x14ac:dyDescent="0.25">
      <c r="B193" s="1">
        <v>43533</v>
      </c>
      <c r="C193" t="s">
        <v>20</v>
      </c>
      <c r="D193" t="s">
        <v>16</v>
      </c>
      <c r="E193" t="s">
        <v>13</v>
      </c>
      <c r="F193">
        <v>8</v>
      </c>
    </row>
    <row r="194" spans="2:6" outlineLevel="3" x14ac:dyDescent="0.25">
      <c r="B194" s="1">
        <v>43534</v>
      </c>
      <c r="C194" t="s">
        <v>20</v>
      </c>
      <c r="D194" t="s">
        <v>16</v>
      </c>
      <c r="E194" t="s">
        <v>13</v>
      </c>
      <c r="F194">
        <v>3</v>
      </c>
    </row>
    <row r="195" spans="2:6" outlineLevel="3" x14ac:dyDescent="0.25">
      <c r="B195" s="1">
        <v>43540</v>
      </c>
      <c r="C195" t="s">
        <v>20</v>
      </c>
      <c r="D195" t="s">
        <v>16</v>
      </c>
      <c r="E195" t="s">
        <v>6</v>
      </c>
      <c r="F195">
        <v>3</v>
      </c>
    </row>
    <row r="196" spans="2:6" outlineLevel="3" x14ac:dyDescent="0.25">
      <c r="B196" s="1">
        <v>43545</v>
      </c>
      <c r="C196" t="s">
        <v>20</v>
      </c>
      <c r="D196" t="s">
        <v>16</v>
      </c>
      <c r="E196" t="s">
        <v>8</v>
      </c>
      <c r="F196">
        <v>5</v>
      </c>
    </row>
    <row r="197" spans="2:6" outlineLevel="3" x14ac:dyDescent="0.25">
      <c r="B197" s="1">
        <v>43547</v>
      </c>
      <c r="C197" t="s">
        <v>20</v>
      </c>
      <c r="D197" t="s">
        <v>16</v>
      </c>
      <c r="E197" t="s">
        <v>4</v>
      </c>
      <c r="F197">
        <v>15</v>
      </c>
    </row>
    <row r="198" spans="2:6" outlineLevel="3" x14ac:dyDescent="0.25">
      <c r="B198" s="1">
        <v>43552</v>
      </c>
      <c r="C198" t="s">
        <v>20</v>
      </c>
      <c r="D198" t="s">
        <v>16</v>
      </c>
      <c r="E198" t="s">
        <v>13</v>
      </c>
      <c r="F198">
        <v>2</v>
      </c>
    </row>
    <row r="199" spans="2:6" outlineLevel="3" x14ac:dyDescent="0.25">
      <c r="B199" s="1">
        <v>43554</v>
      </c>
      <c r="C199" t="s">
        <v>20</v>
      </c>
      <c r="D199" t="s">
        <v>16</v>
      </c>
      <c r="E199" t="s">
        <v>11</v>
      </c>
      <c r="F199">
        <v>14</v>
      </c>
    </row>
    <row r="200" spans="2:6" outlineLevel="3" x14ac:dyDescent="0.25">
      <c r="B200" s="1">
        <v>43562</v>
      </c>
      <c r="C200" t="s">
        <v>20</v>
      </c>
      <c r="D200" t="s">
        <v>16</v>
      </c>
      <c r="E200" t="s">
        <v>8</v>
      </c>
      <c r="F200">
        <v>1</v>
      </c>
    </row>
    <row r="201" spans="2:6" outlineLevel="3" x14ac:dyDescent="0.25">
      <c r="B201" s="1">
        <v>43568</v>
      </c>
      <c r="C201" t="s">
        <v>20</v>
      </c>
      <c r="D201" t="s">
        <v>16</v>
      </c>
      <c r="E201" t="s">
        <v>8</v>
      </c>
      <c r="F201">
        <v>2</v>
      </c>
    </row>
    <row r="202" spans="2:6" outlineLevel="3" x14ac:dyDescent="0.25">
      <c r="B202" s="1">
        <v>43573</v>
      </c>
      <c r="C202" t="s">
        <v>20</v>
      </c>
      <c r="D202" t="s">
        <v>16</v>
      </c>
      <c r="E202" t="s">
        <v>11</v>
      </c>
      <c r="F202">
        <v>3</v>
      </c>
    </row>
    <row r="203" spans="2:6" outlineLevel="3" x14ac:dyDescent="0.25">
      <c r="B203" s="1">
        <v>43576</v>
      </c>
      <c r="C203" t="s">
        <v>20</v>
      </c>
      <c r="D203" t="s">
        <v>16</v>
      </c>
      <c r="E203" t="s">
        <v>11</v>
      </c>
      <c r="F203">
        <v>10</v>
      </c>
    </row>
    <row r="204" spans="2:6" outlineLevel="3" x14ac:dyDescent="0.25">
      <c r="B204" s="1">
        <v>43580</v>
      </c>
      <c r="C204" t="s">
        <v>20</v>
      </c>
      <c r="D204" t="s">
        <v>16</v>
      </c>
      <c r="E204" t="s">
        <v>11</v>
      </c>
      <c r="F204">
        <v>2</v>
      </c>
    </row>
    <row r="205" spans="2:6" outlineLevel="3" x14ac:dyDescent="0.25">
      <c r="B205" s="1">
        <v>43590</v>
      </c>
      <c r="C205" t="s">
        <v>20</v>
      </c>
      <c r="D205" t="s">
        <v>16</v>
      </c>
      <c r="E205" t="s">
        <v>11</v>
      </c>
      <c r="F205">
        <v>10</v>
      </c>
    </row>
    <row r="206" spans="2:6" outlineLevel="3" x14ac:dyDescent="0.25">
      <c r="B206" s="1">
        <v>43603</v>
      </c>
      <c r="C206" t="s">
        <v>20</v>
      </c>
      <c r="D206" t="s">
        <v>16</v>
      </c>
      <c r="E206" t="s">
        <v>10</v>
      </c>
      <c r="F206">
        <v>2</v>
      </c>
    </row>
    <row r="207" spans="2:6" outlineLevel="3" x14ac:dyDescent="0.25">
      <c r="B207" s="1">
        <v>43610</v>
      </c>
      <c r="C207" t="s">
        <v>20</v>
      </c>
      <c r="D207" t="s">
        <v>16</v>
      </c>
      <c r="E207" t="s">
        <v>4</v>
      </c>
      <c r="F207">
        <v>9</v>
      </c>
    </row>
    <row r="208" spans="2:6" outlineLevel="3" x14ac:dyDescent="0.25">
      <c r="B208" s="1">
        <v>43616</v>
      </c>
      <c r="C208" t="s">
        <v>20</v>
      </c>
      <c r="D208" t="s">
        <v>16</v>
      </c>
      <c r="E208" t="s">
        <v>11</v>
      </c>
      <c r="F208">
        <v>4</v>
      </c>
    </row>
    <row r="209" spans="2:6" outlineLevel="3" x14ac:dyDescent="0.25">
      <c r="B209" s="1">
        <v>43616</v>
      </c>
      <c r="C209" t="s">
        <v>20</v>
      </c>
      <c r="D209" t="s">
        <v>16</v>
      </c>
      <c r="E209" t="s">
        <v>11</v>
      </c>
      <c r="F209">
        <v>3</v>
      </c>
    </row>
    <row r="210" spans="2:6" outlineLevel="3" x14ac:dyDescent="0.25">
      <c r="B210" s="1">
        <v>43618</v>
      </c>
      <c r="C210" t="s">
        <v>20</v>
      </c>
      <c r="D210" t="s">
        <v>16</v>
      </c>
      <c r="E210" t="s">
        <v>13</v>
      </c>
      <c r="F210">
        <v>6</v>
      </c>
    </row>
    <row r="211" spans="2:6" outlineLevel="3" x14ac:dyDescent="0.25">
      <c r="B211" s="1">
        <v>43622</v>
      </c>
      <c r="C211" t="s">
        <v>20</v>
      </c>
      <c r="D211" t="s">
        <v>16</v>
      </c>
      <c r="E211" t="s">
        <v>8</v>
      </c>
      <c r="F211">
        <v>2</v>
      </c>
    </row>
    <row r="212" spans="2:6" outlineLevel="3" x14ac:dyDescent="0.25">
      <c r="B212" s="1">
        <v>43631</v>
      </c>
      <c r="C212" t="s">
        <v>20</v>
      </c>
      <c r="D212" t="s">
        <v>16</v>
      </c>
      <c r="E212" t="s">
        <v>10</v>
      </c>
      <c r="F212">
        <v>3</v>
      </c>
    </row>
    <row r="213" spans="2:6" outlineLevel="3" x14ac:dyDescent="0.25">
      <c r="B213" s="1">
        <v>43633</v>
      </c>
      <c r="C213" t="s">
        <v>20</v>
      </c>
      <c r="D213" t="s">
        <v>16</v>
      </c>
      <c r="E213" t="s">
        <v>4</v>
      </c>
      <c r="F213">
        <v>10</v>
      </c>
    </row>
    <row r="214" spans="2:6" outlineLevel="3" x14ac:dyDescent="0.25">
      <c r="B214" s="1">
        <v>43657</v>
      </c>
      <c r="C214" t="s">
        <v>20</v>
      </c>
      <c r="D214" t="s">
        <v>16</v>
      </c>
      <c r="E214" t="s">
        <v>8</v>
      </c>
      <c r="F214">
        <v>2</v>
      </c>
    </row>
    <row r="215" spans="2:6" outlineLevel="3" x14ac:dyDescent="0.25">
      <c r="B215" s="1">
        <v>43660</v>
      </c>
      <c r="C215" t="s">
        <v>20</v>
      </c>
      <c r="D215" t="s">
        <v>16</v>
      </c>
      <c r="E215" t="s">
        <v>13</v>
      </c>
      <c r="F215">
        <v>3</v>
      </c>
    </row>
    <row r="216" spans="2:6" outlineLevel="2" x14ac:dyDescent="0.25">
      <c r="B216" s="1"/>
      <c r="D216" s="2" t="s">
        <v>37</v>
      </c>
      <c r="F216">
        <f>SUBTOTAL(9,F193:F215)</f>
        <v>122</v>
      </c>
    </row>
    <row r="217" spans="2:6" outlineLevel="1" x14ac:dyDescent="0.25">
      <c r="B217" s="1"/>
      <c r="C217" s="2" t="s">
        <v>28</v>
      </c>
      <c r="F217">
        <f>SUBTOTAL(9,F123:F215)</f>
        <v>549</v>
      </c>
    </row>
    <row r="218" spans="2:6" x14ac:dyDescent="0.25">
      <c r="B218" s="1"/>
      <c r="C218" s="2" t="s">
        <v>25</v>
      </c>
      <c r="F218">
        <f>SUBTOTAL(9,F3:F215)</f>
        <v>1229</v>
      </c>
    </row>
    <row r="219" spans="2:6" x14ac:dyDescent="0.25">
      <c r="B219" s="1"/>
      <c r="C219" s="1"/>
    </row>
    <row r="220" spans="2:6" x14ac:dyDescent="0.25">
      <c r="B220" s="1"/>
      <c r="C220" s="1"/>
    </row>
    <row r="221" spans="2:6" x14ac:dyDescent="0.25">
      <c r="B221" s="1"/>
      <c r="C221" s="1"/>
    </row>
    <row r="222" spans="2:6" x14ac:dyDescent="0.25">
      <c r="B222" s="1"/>
      <c r="C222" s="1"/>
    </row>
    <row r="223" spans="2:6" x14ac:dyDescent="0.25">
      <c r="B223" s="1"/>
      <c r="C223" s="1"/>
    </row>
    <row r="224" spans="2:6" x14ac:dyDescent="0.25">
      <c r="B224" s="1"/>
      <c r="C224" s="1"/>
    </row>
    <row r="225" spans="2:3" x14ac:dyDescent="0.25">
      <c r="B225" s="1"/>
      <c r="C225" s="1"/>
    </row>
    <row r="226" spans="2:3" x14ac:dyDescent="0.25">
      <c r="B226" s="1"/>
      <c r="C226" s="1"/>
    </row>
    <row r="227" spans="2:3" x14ac:dyDescent="0.25">
      <c r="B227" s="1"/>
      <c r="C227" s="1"/>
    </row>
    <row r="228" spans="2:3" x14ac:dyDescent="0.25">
      <c r="B228" s="1"/>
      <c r="C228" s="1"/>
    </row>
    <row r="229" spans="2:3" x14ac:dyDescent="0.25">
      <c r="B229" s="1"/>
      <c r="C229" s="1"/>
    </row>
    <row r="230" spans="2:3" x14ac:dyDescent="0.25">
      <c r="B230" s="1"/>
      <c r="C230" s="1"/>
    </row>
    <row r="231" spans="2:3" x14ac:dyDescent="0.25">
      <c r="B231" s="1"/>
      <c r="C231" s="1"/>
    </row>
    <row r="232" spans="2:3" x14ac:dyDescent="0.25">
      <c r="B232" s="1"/>
      <c r="C232" s="1"/>
    </row>
    <row r="233" spans="2:3" x14ac:dyDescent="0.25">
      <c r="B233" s="1"/>
      <c r="C233" s="1"/>
    </row>
    <row r="234" spans="2:3" x14ac:dyDescent="0.25">
      <c r="B234" s="1"/>
      <c r="C234" s="1"/>
    </row>
    <row r="235" spans="2:3" x14ac:dyDescent="0.25">
      <c r="B235" s="1"/>
      <c r="C235" s="1"/>
    </row>
    <row r="236" spans="2:3" x14ac:dyDescent="0.25">
      <c r="B236" s="1"/>
      <c r="C236" s="1"/>
    </row>
    <row r="237" spans="2:3" x14ac:dyDescent="0.25">
      <c r="B237" s="1"/>
      <c r="C237" s="1"/>
    </row>
    <row r="238" spans="2:3" x14ac:dyDescent="0.25">
      <c r="B238" s="1"/>
      <c r="C238" s="1"/>
    </row>
    <row r="239" spans="2:3" x14ac:dyDescent="0.25">
      <c r="B239" s="1"/>
      <c r="C239" s="1"/>
    </row>
    <row r="240" spans="2:3" x14ac:dyDescent="0.25">
      <c r="B240" s="1"/>
      <c r="C240" s="1"/>
    </row>
    <row r="241" spans="2:3" x14ac:dyDescent="0.25">
      <c r="B241" s="1"/>
      <c r="C241" s="1"/>
    </row>
    <row r="242" spans="2:3" x14ac:dyDescent="0.25">
      <c r="B242" s="1"/>
      <c r="C242" s="1"/>
    </row>
    <row r="243" spans="2:3" x14ac:dyDescent="0.25">
      <c r="B243" s="1"/>
      <c r="C243" s="1"/>
    </row>
    <row r="244" spans="2:3" x14ac:dyDescent="0.25">
      <c r="B244" s="1"/>
      <c r="C244" s="1"/>
    </row>
    <row r="245" spans="2:3" x14ac:dyDescent="0.25">
      <c r="B245" s="1"/>
      <c r="C245" s="1"/>
    </row>
    <row r="246" spans="2:3" x14ac:dyDescent="0.25">
      <c r="B246" s="1"/>
      <c r="C246" s="1"/>
    </row>
    <row r="247" spans="2:3" x14ac:dyDescent="0.25">
      <c r="B247" s="1"/>
      <c r="C247" s="1"/>
    </row>
    <row r="248" spans="2:3" x14ac:dyDescent="0.25">
      <c r="B248" s="1"/>
      <c r="C248" s="1"/>
    </row>
    <row r="249" spans="2:3" x14ac:dyDescent="0.25">
      <c r="B249" s="1"/>
      <c r="C249" s="1"/>
    </row>
    <row r="250" spans="2:3" x14ac:dyDescent="0.25">
      <c r="B250" s="1"/>
      <c r="C250" s="1"/>
    </row>
    <row r="251" spans="2:3" x14ac:dyDescent="0.25">
      <c r="B251" s="1"/>
      <c r="C251" s="1"/>
    </row>
    <row r="252" spans="2:3" x14ac:dyDescent="0.25">
      <c r="B252" s="1"/>
      <c r="C252" s="1"/>
    </row>
    <row r="253" spans="2:3" x14ac:dyDescent="0.25">
      <c r="B253" s="1"/>
      <c r="C253" s="1"/>
    </row>
    <row r="254" spans="2:3" x14ac:dyDescent="0.25">
      <c r="B254" s="1"/>
      <c r="C254" s="1"/>
    </row>
    <row r="255" spans="2:3" x14ac:dyDescent="0.25">
      <c r="B255" s="1"/>
      <c r="C255" s="1"/>
    </row>
    <row r="256" spans="2:3" x14ac:dyDescent="0.25">
      <c r="B256" s="1"/>
      <c r="C256" s="1"/>
    </row>
    <row r="257" spans="2:3" x14ac:dyDescent="0.25">
      <c r="B257" s="1"/>
      <c r="C257" s="1"/>
    </row>
    <row r="258" spans="2:3" x14ac:dyDescent="0.25">
      <c r="B258" s="1"/>
      <c r="C258" s="1"/>
    </row>
    <row r="259" spans="2:3" x14ac:dyDescent="0.25">
      <c r="B259" s="1"/>
      <c r="C259" s="1"/>
    </row>
    <row r="260" spans="2:3" x14ac:dyDescent="0.25">
      <c r="B260" s="1"/>
      <c r="C260" s="1"/>
    </row>
    <row r="261" spans="2:3" x14ac:dyDescent="0.25">
      <c r="B261" s="1"/>
      <c r="C261" s="1"/>
    </row>
    <row r="262" spans="2:3" x14ac:dyDescent="0.25">
      <c r="B262" s="1"/>
      <c r="C262" s="1"/>
    </row>
    <row r="263" spans="2:3" x14ac:dyDescent="0.25">
      <c r="B263" s="1"/>
      <c r="C263" s="1"/>
    </row>
    <row r="264" spans="2:3" x14ac:dyDescent="0.25">
      <c r="B264" s="1"/>
      <c r="C264" s="1"/>
    </row>
    <row r="265" spans="2:3" x14ac:dyDescent="0.25">
      <c r="B265" s="1"/>
      <c r="C265" s="1"/>
    </row>
    <row r="266" spans="2:3" x14ac:dyDescent="0.25">
      <c r="B266" s="1"/>
      <c r="C266" s="1"/>
    </row>
    <row r="267" spans="2:3" x14ac:dyDescent="0.25">
      <c r="B267" s="1"/>
      <c r="C267" s="1"/>
    </row>
    <row r="268" spans="2:3" x14ac:dyDescent="0.25">
      <c r="B268" s="1"/>
      <c r="C268" s="1"/>
    </row>
    <row r="269" spans="2:3" x14ac:dyDescent="0.25">
      <c r="B269" s="1"/>
      <c r="C269" s="1"/>
    </row>
    <row r="270" spans="2:3" x14ac:dyDescent="0.25">
      <c r="B270" s="1"/>
      <c r="C270" s="1"/>
    </row>
    <row r="271" spans="2:3" x14ac:dyDescent="0.25">
      <c r="B271" s="1"/>
      <c r="C271" s="1"/>
    </row>
    <row r="272" spans="2:3" x14ac:dyDescent="0.25">
      <c r="B272" s="1"/>
      <c r="C272" s="1"/>
    </row>
    <row r="273" spans="2:3" x14ac:dyDescent="0.25">
      <c r="B273" s="1"/>
      <c r="C273" s="1"/>
    </row>
    <row r="274" spans="2:3" x14ac:dyDescent="0.25">
      <c r="B274" s="1"/>
      <c r="C274" s="1"/>
    </row>
    <row r="275" spans="2:3" x14ac:dyDescent="0.25">
      <c r="B275" s="1"/>
      <c r="C275" s="1"/>
    </row>
    <row r="276" spans="2:3" x14ac:dyDescent="0.25">
      <c r="B276" s="1"/>
      <c r="C276" s="1"/>
    </row>
    <row r="277" spans="2:3" x14ac:dyDescent="0.25">
      <c r="B277" s="1"/>
      <c r="C277" s="1"/>
    </row>
    <row r="278" spans="2:3" x14ac:dyDescent="0.25">
      <c r="B278" s="1"/>
      <c r="C278" s="1"/>
    </row>
    <row r="279" spans="2:3" x14ac:dyDescent="0.25">
      <c r="B279" s="1"/>
      <c r="C279" s="1"/>
    </row>
    <row r="280" spans="2:3" x14ac:dyDescent="0.25">
      <c r="B280" s="1"/>
      <c r="C280" s="1"/>
    </row>
    <row r="281" spans="2:3" x14ac:dyDescent="0.25">
      <c r="B281" s="1"/>
      <c r="C281" s="1"/>
    </row>
    <row r="282" spans="2:3" x14ac:dyDescent="0.25">
      <c r="B282" s="1"/>
      <c r="C282" s="1"/>
    </row>
    <row r="283" spans="2:3" x14ac:dyDescent="0.25">
      <c r="B283" s="1"/>
      <c r="C283" s="1"/>
    </row>
    <row r="284" spans="2:3" x14ac:dyDescent="0.25">
      <c r="B284" s="1"/>
      <c r="C284" s="1"/>
    </row>
    <row r="285" spans="2:3" x14ac:dyDescent="0.25">
      <c r="B285" s="1"/>
      <c r="C285" s="1"/>
    </row>
    <row r="286" spans="2:3" x14ac:dyDescent="0.25">
      <c r="B286" s="1"/>
      <c r="C286" s="1"/>
    </row>
    <row r="287" spans="2:3" x14ac:dyDescent="0.25">
      <c r="B287" s="1"/>
      <c r="C287" s="1"/>
    </row>
    <row r="288" spans="2:3" x14ac:dyDescent="0.25">
      <c r="B288" s="1"/>
      <c r="C288" s="1"/>
    </row>
    <row r="289" spans="2:3" x14ac:dyDescent="0.25">
      <c r="B289" s="1"/>
      <c r="C289" s="1"/>
    </row>
    <row r="290" spans="2:3" x14ac:dyDescent="0.25">
      <c r="B290" s="1"/>
      <c r="C290" s="1"/>
    </row>
    <row r="291" spans="2:3" x14ac:dyDescent="0.25">
      <c r="B291" s="1"/>
      <c r="C291" s="1"/>
    </row>
    <row r="292" spans="2:3" x14ac:dyDescent="0.25">
      <c r="B292" s="1"/>
      <c r="C292" s="1"/>
    </row>
    <row r="293" spans="2:3" x14ac:dyDescent="0.25">
      <c r="B293" s="1"/>
      <c r="C293" s="1"/>
    </row>
    <row r="294" spans="2:3" x14ac:dyDescent="0.25">
      <c r="B294" s="1"/>
      <c r="C294" s="1"/>
    </row>
    <row r="295" spans="2:3" x14ac:dyDescent="0.25">
      <c r="B295" s="1"/>
      <c r="C295" s="1"/>
    </row>
    <row r="296" spans="2:3" x14ac:dyDescent="0.25">
      <c r="B296" s="1"/>
      <c r="C296" s="1"/>
    </row>
    <row r="297" spans="2:3" x14ac:dyDescent="0.25">
      <c r="B297" s="1"/>
      <c r="C297" s="1"/>
    </row>
    <row r="298" spans="2:3" x14ac:dyDescent="0.25">
      <c r="B298" s="1"/>
      <c r="C298" s="1"/>
    </row>
    <row r="299" spans="2:3" x14ac:dyDescent="0.25">
      <c r="B299" s="1"/>
      <c r="C299" s="1"/>
    </row>
    <row r="300" spans="2:3" x14ac:dyDescent="0.25">
      <c r="B300" s="1"/>
      <c r="C300" s="1"/>
    </row>
    <row r="301" spans="2:3" x14ac:dyDescent="0.25">
      <c r="B301" s="1"/>
      <c r="C301" s="1"/>
    </row>
    <row r="302" spans="2:3" x14ac:dyDescent="0.25">
      <c r="B302" s="1"/>
      <c r="C302" s="1"/>
    </row>
    <row r="303" spans="2:3" x14ac:dyDescent="0.25">
      <c r="B303" s="1"/>
      <c r="C303" s="1"/>
    </row>
    <row r="304" spans="2:3" x14ac:dyDescent="0.25">
      <c r="B304" s="1"/>
      <c r="C304" s="1"/>
    </row>
    <row r="305" spans="2:3" x14ac:dyDescent="0.25">
      <c r="B305" s="1"/>
      <c r="C305" s="1"/>
    </row>
    <row r="306" spans="2:3" x14ac:dyDescent="0.25">
      <c r="B306" s="1"/>
      <c r="C306" s="1"/>
    </row>
    <row r="307" spans="2:3" x14ac:dyDescent="0.25">
      <c r="B307" s="1"/>
      <c r="C307" s="1"/>
    </row>
    <row r="308" spans="2:3" x14ac:dyDescent="0.25">
      <c r="B308" s="1"/>
      <c r="C308" s="1"/>
    </row>
    <row r="309" spans="2:3" x14ac:dyDescent="0.25">
      <c r="B309" s="1"/>
      <c r="C309" s="1"/>
    </row>
    <row r="310" spans="2:3" x14ac:dyDescent="0.25">
      <c r="B310" s="1"/>
      <c r="C310" s="1"/>
    </row>
    <row r="311" spans="2:3" x14ac:dyDescent="0.25">
      <c r="B311" s="1"/>
      <c r="C311" s="1"/>
    </row>
    <row r="312" spans="2:3" x14ac:dyDescent="0.25">
      <c r="B312" s="1"/>
      <c r="C312" s="1"/>
    </row>
    <row r="313" spans="2:3" x14ac:dyDescent="0.25">
      <c r="B313" s="1"/>
      <c r="C313" s="1"/>
    </row>
    <row r="314" spans="2:3" x14ac:dyDescent="0.25">
      <c r="B314" s="1"/>
      <c r="C314" s="1"/>
    </row>
    <row r="315" spans="2:3" x14ac:dyDescent="0.25">
      <c r="B315" s="1"/>
      <c r="C315" s="1"/>
    </row>
    <row r="316" spans="2:3" x14ac:dyDescent="0.25">
      <c r="B316" s="1"/>
      <c r="C316" s="1"/>
    </row>
  </sheetData>
  <sortState ref="B3:F215">
    <sortCondition ref="C3:C215"/>
    <sortCondition ref="D3:D215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M303"/>
  <sheetViews>
    <sheetView workbookViewId="0">
      <selection activeCell="A210" sqref="A210"/>
    </sheetView>
  </sheetViews>
  <sheetFormatPr defaultRowHeight="15" x14ac:dyDescent="0.25"/>
  <cols>
    <col min="2" max="2" width="11.42578125" customWidth="1"/>
    <col min="3" max="3" width="12.5703125" customWidth="1"/>
    <col min="4" max="4" width="14" customWidth="1"/>
  </cols>
  <sheetData>
    <row r="1" spans="2:13" x14ac:dyDescent="0.25">
      <c r="M1" s="4"/>
    </row>
    <row r="2" spans="2:13" x14ac:dyDescent="0.25">
      <c r="B2" s="2" t="s">
        <v>18</v>
      </c>
      <c r="C2" s="2" t="s">
        <v>0</v>
      </c>
      <c r="D2" s="2" t="s">
        <v>1</v>
      </c>
      <c r="E2" s="2" t="s">
        <v>2</v>
      </c>
    </row>
    <row r="3" spans="2:13" hidden="1" x14ac:dyDescent="0.25">
      <c r="B3" s="1">
        <v>43531</v>
      </c>
      <c r="C3" t="s">
        <v>3</v>
      </c>
      <c r="D3" t="s">
        <v>4</v>
      </c>
      <c r="E3">
        <v>30</v>
      </c>
    </row>
    <row r="4" spans="2:13" hidden="1" x14ac:dyDescent="0.25">
      <c r="B4" s="1">
        <v>43532</v>
      </c>
      <c r="C4" t="s">
        <v>12</v>
      </c>
      <c r="D4" t="s">
        <v>10</v>
      </c>
      <c r="E4">
        <v>5</v>
      </c>
    </row>
    <row r="5" spans="2:13" hidden="1" x14ac:dyDescent="0.25">
      <c r="B5" s="1">
        <v>43533</v>
      </c>
      <c r="C5" t="s">
        <v>14</v>
      </c>
      <c r="D5" t="s">
        <v>11</v>
      </c>
      <c r="E5">
        <v>2</v>
      </c>
    </row>
    <row r="6" spans="2:13" hidden="1" x14ac:dyDescent="0.25">
      <c r="B6" s="1">
        <v>43533</v>
      </c>
      <c r="C6" t="s">
        <v>16</v>
      </c>
      <c r="D6" t="s">
        <v>13</v>
      </c>
      <c r="E6">
        <v>8</v>
      </c>
    </row>
    <row r="7" spans="2:13" hidden="1" x14ac:dyDescent="0.25">
      <c r="B7" s="1">
        <v>43534</v>
      </c>
      <c r="C7" t="s">
        <v>17</v>
      </c>
      <c r="D7" t="s">
        <v>13</v>
      </c>
      <c r="E7">
        <v>13</v>
      </c>
    </row>
    <row r="8" spans="2:13" hidden="1" x14ac:dyDescent="0.25">
      <c r="B8" s="1">
        <v>43534</v>
      </c>
      <c r="C8" t="s">
        <v>14</v>
      </c>
      <c r="D8" t="s">
        <v>8</v>
      </c>
      <c r="E8">
        <v>2</v>
      </c>
    </row>
    <row r="9" spans="2:13" hidden="1" x14ac:dyDescent="0.25">
      <c r="B9" s="1">
        <v>43534</v>
      </c>
      <c r="C9" t="s">
        <v>16</v>
      </c>
      <c r="D9" t="s">
        <v>13</v>
      </c>
      <c r="E9">
        <v>3</v>
      </c>
    </row>
    <row r="10" spans="2:13" hidden="1" x14ac:dyDescent="0.25">
      <c r="B10" s="1">
        <v>43535</v>
      </c>
      <c r="C10" t="s">
        <v>17</v>
      </c>
      <c r="D10" t="s">
        <v>4</v>
      </c>
      <c r="E10">
        <v>15</v>
      </c>
    </row>
    <row r="11" spans="2:13" hidden="1" x14ac:dyDescent="0.25">
      <c r="B11" s="1">
        <v>43535</v>
      </c>
      <c r="C11" t="s">
        <v>14</v>
      </c>
      <c r="D11" t="s">
        <v>6</v>
      </c>
      <c r="E11">
        <v>1</v>
      </c>
    </row>
    <row r="12" spans="2:13" hidden="1" x14ac:dyDescent="0.25">
      <c r="B12" s="1">
        <v>43535</v>
      </c>
      <c r="C12" t="s">
        <v>15</v>
      </c>
      <c r="D12" t="s">
        <v>8</v>
      </c>
      <c r="E12">
        <v>4</v>
      </c>
    </row>
    <row r="13" spans="2:13" hidden="1" x14ac:dyDescent="0.25">
      <c r="B13" s="1">
        <v>43538</v>
      </c>
      <c r="C13" t="s">
        <v>14</v>
      </c>
      <c r="D13" t="s">
        <v>13</v>
      </c>
      <c r="E13">
        <v>1</v>
      </c>
    </row>
    <row r="14" spans="2:13" hidden="1" x14ac:dyDescent="0.25">
      <c r="B14" s="1">
        <v>43539</v>
      </c>
      <c r="C14" t="s">
        <v>14</v>
      </c>
      <c r="D14" t="s">
        <v>4</v>
      </c>
      <c r="E14">
        <v>2</v>
      </c>
    </row>
    <row r="15" spans="2:13" hidden="1" x14ac:dyDescent="0.25">
      <c r="B15" s="1">
        <v>43540</v>
      </c>
      <c r="C15" t="s">
        <v>16</v>
      </c>
      <c r="D15" t="s">
        <v>6</v>
      </c>
      <c r="E15">
        <v>3</v>
      </c>
    </row>
    <row r="16" spans="2:13" hidden="1" x14ac:dyDescent="0.25">
      <c r="B16" s="1">
        <v>43541</v>
      </c>
      <c r="C16" t="s">
        <v>17</v>
      </c>
      <c r="D16" t="s">
        <v>8</v>
      </c>
      <c r="E16">
        <v>19</v>
      </c>
    </row>
    <row r="17" spans="2:5" hidden="1" x14ac:dyDescent="0.25">
      <c r="B17" s="1">
        <v>43541</v>
      </c>
      <c r="C17" t="s">
        <v>9</v>
      </c>
      <c r="D17" t="s">
        <v>8</v>
      </c>
      <c r="E17">
        <v>3</v>
      </c>
    </row>
    <row r="18" spans="2:5" hidden="1" x14ac:dyDescent="0.25">
      <c r="B18" s="1">
        <v>43541</v>
      </c>
      <c r="C18" t="s">
        <v>3</v>
      </c>
      <c r="D18" t="s">
        <v>10</v>
      </c>
      <c r="E18">
        <v>2</v>
      </c>
    </row>
    <row r="19" spans="2:5" hidden="1" x14ac:dyDescent="0.25">
      <c r="B19" s="1">
        <v>43542</v>
      </c>
      <c r="C19" t="s">
        <v>3</v>
      </c>
      <c r="D19" t="s">
        <v>13</v>
      </c>
      <c r="E19">
        <v>11</v>
      </c>
    </row>
    <row r="20" spans="2:5" hidden="1" x14ac:dyDescent="0.25">
      <c r="B20" s="1">
        <v>43542</v>
      </c>
      <c r="C20" t="s">
        <v>12</v>
      </c>
      <c r="D20" t="s">
        <v>4</v>
      </c>
      <c r="E20">
        <v>30</v>
      </c>
    </row>
    <row r="21" spans="2:5" hidden="1" x14ac:dyDescent="0.25">
      <c r="B21" s="1">
        <v>43542</v>
      </c>
      <c r="C21" t="s">
        <v>14</v>
      </c>
      <c r="D21" t="s">
        <v>6</v>
      </c>
      <c r="E21">
        <v>30</v>
      </c>
    </row>
    <row r="22" spans="2:5" hidden="1" x14ac:dyDescent="0.25">
      <c r="B22" s="1">
        <v>43545</v>
      </c>
      <c r="C22" t="s">
        <v>16</v>
      </c>
      <c r="D22" t="s">
        <v>8</v>
      </c>
      <c r="E22">
        <v>5</v>
      </c>
    </row>
    <row r="23" spans="2:5" hidden="1" x14ac:dyDescent="0.25">
      <c r="B23" s="1">
        <v>43545</v>
      </c>
      <c r="C23" t="s">
        <v>9</v>
      </c>
      <c r="D23" t="s">
        <v>8</v>
      </c>
      <c r="E23">
        <v>2</v>
      </c>
    </row>
    <row r="24" spans="2:5" hidden="1" x14ac:dyDescent="0.25">
      <c r="B24" s="1">
        <v>43545</v>
      </c>
      <c r="C24" t="s">
        <v>5</v>
      </c>
      <c r="D24" t="s">
        <v>10</v>
      </c>
      <c r="E24">
        <v>2</v>
      </c>
    </row>
    <row r="25" spans="2:5" hidden="1" x14ac:dyDescent="0.25">
      <c r="B25" s="1">
        <v>43546</v>
      </c>
      <c r="C25" t="s">
        <v>5</v>
      </c>
      <c r="D25" t="s">
        <v>10</v>
      </c>
      <c r="E25">
        <v>3</v>
      </c>
    </row>
    <row r="26" spans="2:5" hidden="1" x14ac:dyDescent="0.25">
      <c r="B26" s="1">
        <v>43546</v>
      </c>
      <c r="C26" t="s">
        <v>7</v>
      </c>
      <c r="D26" t="s">
        <v>11</v>
      </c>
      <c r="E26">
        <v>50</v>
      </c>
    </row>
    <row r="27" spans="2:5" hidden="1" x14ac:dyDescent="0.25">
      <c r="B27" s="1">
        <v>43547</v>
      </c>
      <c r="C27" t="s">
        <v>16</v>
      </c>
      <c r="D27" t="s">
        <v>4</v>
      </c>
      <c r="E27">
        <v>15</v>
      </c>
    </row>
    <row r="28" spans="2:5" hidden="1" x14ac:dyDescent="0.25">
      <c r="B28" s="1">
        <v>43547</v>
      </c>
      <c r="C28" t="s">
        <v>17</v>
      </c>
      <c r="D28" t="s">
        <v>4</v>
      </c>
      <c r="E28">
        <v>5</v>
      </c>
    </row>
    <row r="29" spans="2:5" hidden="1" x14ac:dyDescent="0.25">
      <c r="B29" s="1">
        <v>43549</v>
      </c>
      <c r="C29" t="s">
        <v>14</v>
      </c>
      <c r="D29" t="s">
        <v>11</v>
      </c>
      <c r="E29">
        <v>1</v>
      </c>
    </row>
    <row r="30" spans="2:5" hidden="1" x14ac:dyDescent="0.25">
      <c r="B30" s="1">
        <v>43552</v>
      </c>
      <c r="C30" t="s">
        <v>16</v>
      </c>
      <c r="D30" t="s">
        <v>13</v>
      </c>
      <c r="E30">
        <v>2</v>
      </c>
    </row>
    <row r="31" spans="2:5" hidden="1" x14ac:dyDescent="0.25">
      <c r="B31" s="1">
        <v>43552</v>
      </c>
      <c r="C31" t="s">
        <v>17</v>
      </c>
      <c r="D31" t="s">
        <v>8</v>
      </c>
      <c r="E31">
        <v>1</v>
      </c>
    </row>
    <row r="32" spans="2:5" hidden="1" x14ac:dyDescent="0.25">
      <c r="B32" s="1">
        <v>43552</v>
      </c>
      <c r="C32" t="s">
        <v>9</v>
      </c>
      <c r="D32" t="s">
        <v>8</v>
      </c>
      <c r="E32">
        <v>4</v>
      </c>
    </row>
    <row r="33" spans="2:5" hidden="1" x14ac:dyDescent="0.25">
      <c r="B33" s="1">
        <v>43552</v>
      </c>
      <c r="C33" t="s">
        <v>5</v>
      </c>
      <c r="D33" t="s">
        <v>10</v>
      </c>
      <c r="E33">
        <v>21</v>
      </c>
    </row>
    <row r="34" spans="2:5" hidden="1" x14ac:dyDescent="0.25">
      <c r="B34" s="1">
        <v>43553</v>
      </c>
      <c r="C34" t="s">
        <v>3</v>
      </c>
      <c r="D34" t="s">
        <v>11</v>
      </c>
      <c r="E34">
        <v>6</v>
      </c>
    </row>
    <row r="35" spans="2:5" hidden="1" x14ac:dyDescent="0.25">
      <c r="B35" s="1">
        <v>43554</v>
      </c>
      <c r="C35" t="s">
        <v>12</v>
      </c>
      <c r="D35" t="s">
        <v>13</v>
      </c>
      <c r="E35">
        <v>1</v>
      </c>
    </row>
    <row r="36" spans="2:5" hidden="1" x14ac:dyDescent="0.25">
      <c r="B36" s="1">
        <v>43554</v>
      </c>
      <c r="C36" t="s">
        <v>14</v>
      </c>
      <c r="D36" t="s">
        <v>11</v>
      </c>
      <c r="E36">
        <v>5</v>
      </c>
    </row>
    <row r="37" spans="2:5" hidden="1" x14ac:dyDescent="0.25">
      <c r="B37" s="1">
        <v>43554</v>
      </c>
      <c r="C37" t="s">
        <v>16</v>
      </c>
      <c r="D37" t="s">
        <v>11</v>
      </c>
      <c r="E37">
        <v>14</v>
      </c>
    </row>
    <row r="38" spans="2:5" hidden="1" x14ac:dyDescent="0.25">
      <c r="B38" s="1">
        <v>43554</v>
      </c>
      <c r="C38" t="s">
        <v>17</v>
      </c>
      <c r="D38" t="s">
        <v>13</v>
      </c>
      <c r="E38">
        <v>5</v>
      </c>
    </row>
    <row r="39" spans="2:5" hidden="1" x14ac:dyDescent="0.25">
      <c r="B39" s="1">
        <v>43555</v>
      </c>
      <c r="C39" t="s">
        <v>14</v>
      </c>
      <c r="D39" t="s">
        <v>11</v>
      </c>
      <c r="E39">
        <v>2</v>
      </c>
    </row>
    <row r="40" spans="2:5" hidden="1" x14ac:dyDescent="0.25">
      <c r="B40" s="1">
        <v>43555</v>
      </c>
      <c r="C40" t="s">
        <v>15</v>
      </c>
      <c r="D40" t="s">
        <v>11</v>
      </c>
      <c r="E40">
        <v>1</v>
      </c>
    </row>
    <row r="41" spans="2:5" hidden="1" x14ac:dyDescent="0.25">
      <c r="B41" s="1">
        <v>43555</v>
      </c>
      <c r="C41" t="s">
        <v>9</v>
      </c>
      <c r="D41" t="s">
        <v>13</v>
      </c>
      <c r="E41">
        <v>11</v>
      </c>
    </row>
    <row r="42" spans="2:5" hidden="1" x14ac:dyDescent="0.25">
      <c r="B42" s="1">
        <v>43555</v>
      </c>
      <c r="C42" t="s">
        <v>5</v>
      </c>
      <c r="D42" t="s">
        <v>4</v>
      </c>
      <c r="E42">
        <v>2</v>
      </c>
    </row>
    <row r="43" spans="2:5" hidden="1" x14ac:dyDescent="0.25">
      <c r="B43" s="1">
        <v>43556</v>
      </c>
      <c r="C43" t="s">
        <v>7</v>
      </c>
      <c r="D43" t="s">
        <v>4</v>
      </c>
      <c r="E43">
        <v>2</v>
      </c>
    </row>
    <row r="44" spans="2:5" hidden="1" x14ac:dyDescent="0.25">
      <c r="B44" s="1">
        <v>43561</v>
      </c>
      <c r="C44" t="s">
        <v>15</v>
      </c>
      <c r="D44" t="s">
        <v>8</v>
      </c>
      <c r="E44">
        <v>1</v>
      </c>
    </row>
    <row r="45" spans="2:5" hidden="1" x14ac:dyDescent="0.25">
      <c r="B45" s="1">
        <v>43561</v>
      </c>
      <c r="C45" t="s">
        <v>9</v>
      </c>
      <c r="D45" t="s">
        <v>10</v>
      </c>
      <c r="E45">
        <v>1</v>
      </c>
    </row>
    <row r="46" spans="2:5" hidden="1" x14ac:dyDescent="0.25">
      <c r="B46" s="1">
        <v>43561</v>
      </c>
      <c r="C46" t="s">
        <v>3</v>
      </c>
      <c r="D46" t="s">
        <v>11</v>
      </c>
      <c r="E46">
        <v>1</v>
      </c>
    </row>
    <row r="47" spans="2:5" hidden="1" x14ac:dyDescent="0.25">
      <c r="B47" s="1">
        <v>43562</v>
      </c>
      <c r="C47" t="s">
        <v>16</v>
      </c>
      <c r="D47" t="s">
        <v>8</v>
      </c>
      <c r="E47">
        <v>1</v>
      </c>
    </row>
    <row r="48" spans="2:5" hidden="1" x14ac:dyDescent="0.25">
      <c r="B48" s="1">
        <v>43562</v>
      </c>
      <c r="C48" t="s">
        <v>17</v>
      </c>
      <c r="D48" t="s">
        <v>8</v>
      </c>
      <c r="E48">
        <v>2</v>
      </c>
    </row>
    <row r="49" spans="2:5" hidden="1" x14ac:dyDescent="0.25">
      <c r="B49" s="1">
        <v>43563</v>
      </c>
      <c r="C49" t="s">
        <v>5</v>
      </c>
      <c r="D49" t="s">
        <v>10</v>
      </c>
      <c r="E49">
        <v>5</v>
      </c>
    </row>
    <row r="50" spans="2:5" hidden="1" x14ac:dyDescent="0.25">
      <c r="B50" s="1">
        <v>43563</v>
      </c>
      <c r="C50" t="s">
        <v>5</v>
      </c>
      <c r="D50" t="s">
        <v>11</v>
      </c>
      <c r="E50">
        <v>10</v>
      </c>
    </row>
    <row r="51" spans="2:5" hidden="1" x14ac:dyDescent="0.25">
      <c r="B51" s="1">
        <v>43563</v>
      </c>
      <c r="C51" t="s">
        <v>7</v>
      </c>
      <c r="D51" t="s">
        <v>11</v>
      </c>
      <c r="E51">
        <v>2</v>
      </c>
    </row>
    <row r="52" spans="2:5" hidden="1" x14ac:dyDescent="0.25">
      <c r="B52" s="1">
        <v>43563</v>
      </c>
      <c r="C52" t="s">
        <v>9</v>
      </c>
      <c r="D52" t="s">
        <v>13</v>
      </c>
      <c r="E52">
        <v>1</v>
      </c>
    </row>
    <row r="53" spans="2:5" hidden="1" x14ac:dyDescent="0.25">
      <c r="B53" s="1">
        <v>43566</v>
      </c>
      <c r="C53" t="s">
        <v>5</v>
      </c>
      <c r="D53" t="s">
        <v>4</v>
      </c>
      <c r="E53">
        <v>3</v>
      </c>
    </row>
    <row r="54" spans="2:5" hidden="1" x14ac:dyDescent="0.25">
      <c r="B54" s="1">
        <v>43567</v>
      </c>
      <c r="C54" t="s">
        <v>7</v>
      </c>
      <c r="D54" t="s">
        <v>6</v>
      </c>
      <c r="E54">
        <v>5</v>
      </c>
    </row>
    <row r="55" spans="2:5" x14ac:dyDescent="0.25">
      <c r="B55" s="1">
        <v>43567</v>
      </c>
      <c r="C55" t="s">
        <v>3</v>
      </c>
      <c r="D55" t="s">
        <v>8</v>
      </c>
      <c r="E55">
        <v>8</v>
      </c>
    </row>
    <row r="56" spans="2:5" hidden="1" x14ac:dyDescent="0.25">
      <c r="B56" s="1">
        <v>43568</v>
      </c>
      <c r="C56" t="s">
        <v>16</v>
      </c>
      <c r="D56" t="s">
        <v>8</v>
      </c>
      <c r="E56">
        <v>2</v>
      </c>
    </row>
    <row r="57" spans="2:5" hidden="1" x14ac:dyDescent="0.25">
      <c r="B57" s="1">
        <v>43568</v>
      </c>
      <c r="C57" t="s">
        <v>9</v>
      </c>
      <c r="D57" t="s">
        <v>8</v>
      </c>
      <c r="E57">
        <v>5</v>
      </c>
    </row>
    <row r="58" spans="2:5" hidden="1" x14ac:dyDescent="0.25">
      <c r="B58" s="1">
        <v>43568</v>
      </c>
      <c r="C58" t="s">
        <v>5</v>
      </c>
      <c r="D58" t="s">
        <v>13</v>
      </c>
      <c r="E58">
        <v>4</v>
      </c>
    </row>
    <row r="59" spans="2:5" hidden="1" x14ac:dyDescent="0.25">
      <c r="B59" s="1">
        <v>43569</v>
      </c>
      <c r="C59" t="s">
        <v>5</v>
      </c>
      <c r="D59" t="s">
        <v>11</v>
      </c>
      <c r="E59">
        <v>6</v>
      </c>
    </row>
    <row r="60" spans="2:5" hidden="1" x14ac:dyDescent="0.25">
      <c r="B60" s="1">
        <v>43569</v>
      </c>
      <c r="C60" t="s">
        <v>7</v>
      </c>
      <c r="D60" t="s">
        <v>11</v>
      </c>
      <c r="E60">
        <v>6</v>
      </c>
    </row>
    <row r="61" spans="2:5" hidden="1" x14ac:dyDescent="0.25">
      <c r="B61" s="1">
        <v>43569</v>
      </c>
      <c r="C61" t="s">
        <v>9</v>
      </c>
      <c r="D61" t="s">
        <v>13</v>
      </c>
      <c r="E61">
        <v>1</v>
      </c>
    </row>
    <row r="62" spans="2:5" x14ac:dyDescent="0.25">
      <c r="B62" s="1">
        <v>43570</v>
      </c>
      <c r="C62" t="s">
        <v>12</v>
      </c>
      <c r="D62" t="s">
        <v>13</v>
      </c>
      <c r="E62">
        <v>9</v>
      </c>
    </row>
    <row r="63" spans="2:5" hidden="1" x14ac:dyDescent="0.25">
      <c r="B63" s="1">
        <v>43570</v>
      </c>
      <c r="C63" t="s">
        <v>14</v>
      </c>
      <c r="D63" t="s">
        <v>11</v>
      </c>
      <c r="E63">
        <v>2</v>
      </c>
    </row>
    <row r="64" spans="2:5" hidden="1" x14ac:dyDescent="0.25">
      <c r="B64" s="1">
        <v>43573</v>
      </c>
      <c r="C64" t="s">
        <v>16</v>
      </c>
      <c r="D64" t="s">
        <v>11</v>
      </c>
      <c r="E64">
        <v>3</v>
      </c>
    </row>
    <row r="65" spans="2:5" hidden="1" x14ac:dyDescent="0.25">
      <c r="B65" s="1">
        <v>43573</v>
      </c>
      <c r="C65" t="s">
        <v>9</v>
      </c>
      <c r="D65" t="s">
        <v>4</v>
      </c>
      <c r="E65">
        <v>2</v>
      </c>
    </row>
    <row r="66" spans="2:5" x14ac:dyDescent="0.25">
      <c r="B66" s="1">
        <v>43573</v>
      </c>
      <c r="C66" t="s">
        <v>7</v>
      </c>
      <c r="D66" t="s">
        <v>11</v>
      </c>
      <c r="E66">
        <v>10</v>
      </c>
    </row>
    <row r="67" spans="2:5" hidden="1" x14ac:dyDescent="0.25">
      <c r="B67" s="1">
        <v>43574</v>
      </c>
      <c r="C67" t="s">
        <v>3</v>
      </c>
      <c r="D67" t="s">
        <v>13</v>
      </c>
      <c r="E67">
        <v>4</v>
      </c>
    </row>
    <row r="68" spans="2:5" hidden="1" x14ac:dyDescent="0.25">
      <c r="B68" s="1">
        <v>43574</v>
      </c>
      <c r="C68" t="s">
        <v>12</v>
      </c>
      <c r="D68" t="s">
        <v>11</v>
      </c>
      <c r="E68">
        <v>5</v>
      </c>
    </row>
    <row r="69" spans="2:5" hidden="1" x14ac:dyDescent="0.25">
      <c r="B69" s="1">
        <v>43574</v>
      </c>
      <c r="C69" t="s">
        <v>14</v>
      </c>
      <c r="D69" t="s">
        <v>11</v>
      </c>
      <c r="E69">
        <v>6</v>
      </c>
    </row>
    <row r="70" spans="2:5" hidden="1" x14ac:dyDescent="0.25">
      <c r="B70" s="1">
        <v>43575</v>
      </c>
      <c r="C70" t="s">
        <v>3</v>
      </c>
      <c r="D70" t="s">
        <v>11</v>
      </c>
      <c r="E70">
        <v>5</v>
      </c>
    </row>
    <row r="71" spans="2:5" hidden="1" x14ac:dyDescent="0.25">
      <c r="B71" s="1">
        <v>43576</v>
      </c>
      <c r="C71" t="s">
        <v>16</v>
      </c>
      <c r="D71" t="s">
        <v>11</v>
      </c>
      <c r="E71">
        <v>10</v>
      </c>
    </row>
    <row r="72" spans="2:5" hidden="1" x14ac:dyDescent="0.25">
      <c r="B72" s="1">
        <v>43576</v>
      </c>
      <c r="C72" t="s">
        <v>17</v>
      </c>
      <c r="D72" t="s">
        <v>4</v>
      </c>
      <c r="E72">
        <v>2</v>
      </c>
    </row>
    <row r="73" spans="2:5" hidden="1" x14ac:dyDescent="0.25">
      <c r="B73" s="1">
        <v>43576</v>
      </c>
      <c r="C73" t="s">
        <v>9</v>
      </c>
      <c r="D73" t="s">
        <v>10</v>
      </c>
      <c r="E73">
        <v>5</v>
      </c>
    </row>
    <row r="74" spans="2:5" hidden="1" x14ac:dyDescent="0.25">
      <c r="B74" s="1">
        <v>43577</v>
      </c>
      <c r="C74" t="s">
        <v>3</v>
      </c>
      <c r="D74" t="s">
        <v>11</v>
      </c>
      <c r="E74">
        <v>6</v>
      </c>
    </row>
    <row r="75" spans="2:5" hidden="1" x14ac:dyDescent="0.25">
      <c r="B75" s="1">
        <v>43577</v>
      </c>
      <c r="C75" t="s">
        <v>12</v>
      </c>
      <c r="D75" t="s">
        <v>13</v>
      </c>
      <c r="E75">
        <v>1</v>
      </c>
    </row>
    <row r="76" spans="2:5" hidden="1" x14ac:dyDescent="0.25">
      <c r="B76" s="1">
        <v>43577</v>
      </c>
      <c r="C76" t="s">
        <v>14</v>
      </c>
      <c r="D76" t="s">
        <v>11</v>
      </c>
      <c r="E76">
        <v>3</v>
      </c>
    </row>
    <row r="77" spans="2:5" hidden="1" x14ac:dyDescent="0.25">
      <c r="B77" s="1">
        <v>43580</v>
      </c>
      <c r="C77" t="s">
        <v>16</v>
      </c>
      <c r="D77" t="s">
        <v>11</v>
      </c>
      <c r="E77">
        <v>2</v>
      </c>
    </row>
    <row r="78" spans="2:5" hidden="1" x14ac:dyDescent="0.25">
      <c r="B78" s="1">
        <v>43580</v>
      </c>
      <c r="C78" t="s">
        <v>9</v>
      </c>
      <c r="D78" t="s">
        <v>13</v>
      </c>
      <c r="E78">
        <v>1</v>
      </c>
    </row>
    <row r="79" spans="2:5" hidden="1" x14ac:dyDescent="0.25">
      <c r="B79" s="1">
        <v>43581</v>
      </c>
      <c r="C79" t="s">
        <v>5</v>
      </c>
      <c r="D79" t="s">
        <v>11</v>
      </c>
      <c r="E79">
        <v>5</v>
      </c>
    </row>
    <row r="80" spans="2:5" hidden="1" x14ac:dyDescent="0.25">
      <c r="B80" s="1">
        <v>43581</v>
      </c>
      <c r="C80" t="s">
        <v>7</v>
      </c>
      <c r="D80" t="s">
        <v>13</v>
      </c>
      <c r="E80">
        <v>4</v>
      </c>
    </row>
    <row r="81" spans="2:5" hidden="1" x14ac:dyDescent="0.25">
      <c r="B81" s="1">
        <v>43582</v>
      </c>
      <c r="C81" t="s">
        <v>9</v>
      </c>
      <c r="D81" t="s">
        <v>4</v>
      </c>
      <c r="E81">
        <v>1</v>
      </c>
    </row>
    <row r="82" spans="2:5" x14ac:dyDescent="0.25">
      <c r="B82" s="1">
        <v>43583</v>
      </c>
      <c r="C82" t="s">
        <v>15</v>
      </c>
      <c r="D82" t="s">
        <v>13</v>
      </c>
      <c r="E82">
        <v>12</v>
      </c>
    </row>
    <row r="83" spans="2:5" hidden="1" x14ac:dyDescent="0.25">
      <c r="B83" s="1">
        <v>43583</v>
      </c>
      <c r="C83" t="s">
        <v>9</v>
      </c>
      <c r="D83" t="s">
        <v>8</v>
      </c>
      <c r="E83">
        <v>2</v>
      </c>
    </row>
    <row r="84" spans="2:5" hidden="1" x14ac:dyDescent="0.25">
      <c r="B84" s="1">
        <v>43584</v>
      </c>
      <c r="C84" t="s">
        <v>17</v>
      </c>
      <c r="D84" t="s">
        <v>6</v>
      </c>
      <c r="E84">
        <v>1</v>
      </c>
    </row>
    <row r="85" spans="2:5" hidden="1" x14ac:dyDescent="0.25">
      <c r="B85" s="1">
        <v>43584</v>
      </c>
      <c r="C85" t="s">
        <v>14</v>
      </c>
      <c r="D85" t="s">
        <v>8</v>
      </c>
      <c r="E85">
        <v>1</v>
      </c>
    </row>
    <row r="86" spans="2:5" hidden="1" x14ac:dyDescent="0.25">
      <c r="B86" s="1">
        <v>43587</v>
      </c>
      <c r="C86" t="s">
        <v>9</v>
      </c>
      <c r="D86" t="s">
        <v>6</v>
      </c>
      <c r="E86">
        <v>1</v>
      </c>
    </row>
    <row r="87" spans="2:5" hidden="1" x14ac:dyDescent="0.25">
      <c r="B87" s="1">
        <v>43587</v>
      </c>
      <c r="C87" t="s">
        <v>3</v>
      </c>
      <c r="D87" t="s">
        <v>8</v>
      </c>
      <c r="E87">
        <v>2</v>
      </c>
    </row>
    <row r="88" spans="2:5" x14ac:dyDescent="0.25">
      <c r="B88" s="1">
        <v>43588</v>
      </c>
      <c r="C88" t="s">
        <v>12</v>
      </c>
      <c r="D88" t="s">
        <v>13</v>
      </c>
      <c r="E88">
        <v>13</v>
      </c>
    </row>
    <row r="89" spans="2:5" hidden="1" x14ac:dyDescent="0.25">
      <c r="B89" s="1">
        <v>43588</v>
      </c>
      <c r="C89" t="s">
        <v>14</v>
      </c>
      <c r="D89" t="s">
        <v>11</v>
      </c>
      <c r="E89">
        <v>3</v>
      </c>
    </row>
    <row r="90" spans="2:5" hidden="1" x14ac:dyDescent="0.25">
      <c r="B90" s="1">
        <v>43589</v>
      </c>
      <c r="C90" t="s">
        <v>14</v>
      </c>
      <c r="D90" t="s">
        <v>13</v>
      </c>
      <c r="E90">
        <v>21</v>
      </c>
    </row>
    <row r="91" spans="2:5" hidden="1" x14ac:dyDescent="0.25">
      <c r="B91" s="1">
        <v>43589</v>
      </c>
      <c r="C91" t="s">
        <v>12</v>
      </c>
      <c r="D91" t="s">
        <v>4</v>
      </c>
      <c r="E91">
        <v>1</v>
      </c>
    </row>
    <row r="92" spans="2:5" hidden="1" x14ac:dyDescent="0.25">
      <c r="B92" s="1">
        <v>43590</v>
      </c>
      <c r="C92" t="s">
        <v>14</v>
      </c>
      <c r="D92" t="s">
        <v>11</v>
      </c>
      <c r="E92">
        <v>2</v>
      </c>
    </row>
    <row r="93" spans="2:5" hidden="1" x14ac:dyDescent="0.25">
      <c r="B93" s="1">
        <v>43590</v>
      </c>
      <c r="C93" t="s">
        <v>16</v>
      </c>
      <c r="D93" t="s">
        <v>11</v>
      </c>
      <c r="E93">
        <v>10</v>
      </c>
    </row>
    <row r="94" spans="2:5" hidden="1" x14ac:dyDescent="0.25">
      <c r="B94" s="1">
        <v>43590</v>
      </c>
      <c r="C94" t="s">
        <v>17</v>
      </c>
      <c r="D94" t="s">
        <v>13</v>
      </c>
      <c r="E94">
        <v>5</v>
      </c>
    </row>
    <row r="95" spans="2:5" hidden="1" x14ac:dyDescent="0.25">
      <c r="B95" s="1">
        <v>43591</v>
      </c>
      <c r="C95" t="s">
        <v>15</v>
      </c>
      <c r="D95" t="s">
        <v>4</v>
      </c>
      <c r="E95">
        <v>2</v>
      </c>
    </row>
    <row r="96" spans="2:5" hidden="1" x14ac:dyDescent="0.25">
      <c r="B96" s="1">
        <v>43594</v>
      </c>
      <c r="C96" t="s">
        <v>5</v>
      </c>
      <c r="D96" t="s">
        <v>4</v>
      </c>
      <c r="E96">
        <v>3</v>
      </c>
    </row>
    <row r="97" spans="2:5" hidden="1" x14ac:dyDescent="0.25">
      <c r="B97" s="1">
        <v>43594</v>
      </c>
      <c r="C97" t="s">
        <v>17</v>
      </c>
      <c r="D97" t="s">
        <v>4</v>
      </c>
      <c r="E97">
        <v>6</v>
      </c>
    </row>
    <row r="98" spans="2:5" x14ac:dyDescent="0.25">
      <c r="B98" s="1">
        <v>43594</v>
      </c>
      <c r="C98" t="s">
        <v>3</v>
      </c>
      <c r="D98" t="s">
        <v>10</v>
      </c>
      <c r="E98">
        <v>14</v>
      </c>
    </row>
    <row r="99" spans="2:5" hidden="1" x14ac:dyDescent="0.25">
      <c r="B99" s="1">
        <v>43595</v>
      </c>
      <c r="C99" t="s">
        <v>3</v>
      </c>
      <c r="D99" t="s">
        <v>11</v>
      </c>
      <c r="E99">
        <v>3</v>
      </c>
    </row>
    <row r="100" spans="2:5" hidden="1" x14ac:dyDescent="0.25">
      <c r="B100" s="1">
        <v>43595</v>
      </c>
      <c r="C100" t="s">
        <v>12</v>
      </c>
      <c r="D100" t="s">
        <v>13</v>
      </c>
      <c r="E100">
        <v>1</v>
      </c>
    </row>
    <row r="101" spans="2:5" hidden="1" x14ac:dyDescent="0.25">
      <c r="B101" s="1">
        <v>43595</v>
      </c>
      <c r="C101" t="s">
        <v>14</v>
      </c>
      <c r="D101" t="s">
        <v>4</v>
      </c>
      <c r="E101">
        <v>29</v>
      </c>
    </row>
    <row r="102" spans="2:5" x14ac:dyDescent="0.25">
      <c r="B102" s="1">
        <v>43596</v>
      </c>
      <c r="C102" t="s">
        <v>15</v>
      </c>
      <c r="D102" t="s">
        <v>11</v>
      </c>
      <c r="E102">
        <v>8</v>
      </c>
    </row>
    <row r="103" spans="2:5" hidden="1" x14ac:dyDescent="0.25">
      <c r="B103" s="1">
        <v>43596</v>
      </c>
      <c r="C103" t="s">
        <v>9</v>
      </c>
      <c r="D103" t="s">
        <v>11</v>
      </c>
      <c r="E103">
        <v>2</v>
      </c>
    </row>
    <row r="104" spans="2:5" hidden="1" x14ac:dyDescent="0.25">
      <c r="B104" s="1">
        <v>43597</v>
      </c>
      <c r="C104" t="s">
        <v>15</v>
      </c>
      <c r="D104" t="s">
        <v>8</v>
      </c>
      <c r="E104">
        <v>3</v>
      </c>
    </row>
    <row r="105" spans="2:5" hidden="1" x14ac:dyDescent="0.25">
      <c r="B105" s="1">
        <v>43597</v>
      </c>
      <c r="C105" t="s">
        <v>17</v>
      </c>
      <c r="D105" t="s">
        <v>10</v>
      </c>
      <c r="E105">
        <v>9</v>
      </c>
    </row>
    <row r="106" spans="2:5" hidden="1" x14ac:dyDescent="0.25">
      <c r="B106" s="1">
        <v>43598</v>
      </c>
      <c r="C106" t="s">
        <v>14</v>
      </c>
      <c r="D106" t="s">
        <v>4</v>
      </c>
      <c r="E106">
        <v>7</v>
      </c>
    </row>
    <row r="107" spans="2:5" hidden="1" x14ac:dyDescent="0.25">
      <c r="B107" s="1">
        <v>43598</v>
      </c>
      <c r="C107" t="s">
        <v>14</v>
      </c>
      <c r="D107" t="s">
        <v>11</v>
      </c>
      <c r="E107">
        <v>8</v>
      </c>
    </row>
    <row r="108" spans="2:5" hidden="1" x14ac:dyDescent="0.25">
      <c r="B108" s="1">
        <v>43598</v>
      </c>
      <c r="C108" t="s">
        <v>3</v>
      </c>
      <c r="D108" t="s">
        <v>11</v>
      </c>
      <c r="E108">
        <v>3</v>
      </c>
    </row>
    <row r="109" spans="2:5" hidden="1" x14ac:dyDescent="0.25">
      <c r="B109" s="1">
        <v>43598</v>
      </c>
      <c r="C109" t="s">
        <v>3</v>
      </c>
      <c r="D109" t="s">
        <v>13</v>
      </c>
      <c r="E109">
        <v>2</v>
      </c>
    </row>
    <row r="110" spans="2:5" hidden="1" x14ac:dyDescent="0.25">
      <c r="B110" s="1">
        <v>43601</v>
      </c>
      <c r="C110" t="s">
        <v>5</v>
      </c>
      <c r="D110" t="s">
        <v>11</v>
      </c>
      <c r="E110">
        <v>1</v>
      </c>
    </row>
    <row r="111" spans="2:5" hidden="1" x14ac:dyDescent="0.25">
      <c r="B111" s="1">
        <v>43601</v>
      </c>
      <c r="C111" t="s">
        <v>12</v>
      </c>
      <c r="D111" t="s">
        <v>11</v>
      </c>
      <c r="E111">
        <v>5</v>
      </c>
    </row>
    <row r="112" spans="2:5" hidden="1" x14ac:dyDescent="0.25">
      <c r="B112" s="1">
        <v>43602</v>
      </c>
      <c r="C112" t="s">
        <v>9</v>
      </c>
      <c r="D112" t="s">
        <v>8</v>
      </c>
      <c r="E112">
        <v>6</v>
      </c>
    </row>
    <row r="113" spans="2:5" hidden="1" x14ac:dyDescent="0.25">
      <c r="B113" s="1">
        <v>43602</v>
      </c>
      <c r="C113" t="s">
        <v>9</v>
      </c>
      <c r="D113" t="s">
        <v>10</v>
      </c>
      <c r="E113">
        <v>13</v>
      </c>
    </row>
    <row r="114" spans="2:5" x14ac:dyDescent="0.25">
      <c r="B114" s="1">
        <v>43603</v>
      </c>
      <c r="C114" t="s">
        <v>12</v>
      </c>
      <c r="D114" t="s">
        <v>11</v>
      </c>
      <c r="E114">
        <v>15</v>
      </c>
    </row>
    <row r="115" spans="2:5" hidden="1" x14ac:dyDescent="0.25">
      <c r="B115" s="1">
        <v>43603</v>
      </c>
      <c r="C115" t="s">
        <v>12</v>
      </c>
      <c r="D115" t="s">
        <v>8</v>
      </c>
      <c r="E115">
        <v>2</v>
      </c>
    </row>
    <row r="116" spans="2:5" hidden="1" x14ac:dyDescent="0.25">
      <c r="B116" s="1">
        <v>43603</v>
      </c>
      <c r="C116" t="s">
        <v>12</v>
      </c>
      <c r="D116" t="s">
        <v>8</v>
      </c>
      <c r="E116">
        <v>5</v>
      </c>
    </row>
    <row r="117" spans="2:5" hidden="1" x14ac:dyDescent="0.25">
      <c r="B117" s="1">
        <v>43603</v>
      </c>
      <c r="C117" t="s">
        <v>16</v>
      </c>
      <c r="D117" t="s">
        <v>10</v>
      </c>
      <c r="E117">
        <v>2</v>
      </c>
    </row>
    <row r="118" spans="2:5" hidden="1" x14ac:dyDescent="0.25">
      <c r="B118" s="1">
        <v>43603</v>
      </c>
      <c r="C118" t="s">
        <v>7</v>
      </c>
      <c r="D118" t="s">
        <v>8</v>
      </c>
      <c r="E118">
        <v>3</v>
      </c>
    </row>
    <row r="119" spans="2:5" hidden="1" x14ac:dyDescent="0.25">
      <c r="B119" s="1">
        <v>43603</v>
      </c>
      <c r="C119" t="s">
        <v>5</v>
      </c>
      <c r="D119" t="s">
        <v>8</v>
      </c>
      <c r="E119">
        <v>9</v>
      </c>
    </row>
    <row r="120" spans="2:5" x14ac:dyDescent="0.25">
      <c r="B120" s="1">
        <v>43604</v>
      </c>
      <c r="C120" t="s">
        <v>3</v>
      </c>
      <c r="D120" t="s">
        <v>4</v>
      </c>
      <c r="E120">
        <v>8</v>
      </c>
    </row>
    <row r="121" spans="2:5" hidden="1" x14ac:dyDescent="0.25">
      <c r="B121" s="1">
        <v>43604</v>
      </c>
      <c r="C121" t="s">
        <v>12</v>
      </c>
      <c r="D121" t="s">
        <v>4</v>
      </c>
      <c r="E121">
        <v>1</v>
      </c>
    </row>
    <row r="122" spans="2:5" hidden="1" x14ac:dyDescent="0.25">
      <c r="B122" s="1">
        <v>43605</v>
      </c>
      <c r="C122" t="s">
        <v>5</v>
      </c>
      <c r="D122" t="s">
        <v>4</v>
      </c>
      <c r="E122">
        <v>2</v>
      </c>
    </row>
    <row r="123" spans="2:5" hidden="1" x14ac:dyDescent="0.25">
      <c r="B123" s="1">
        <v>43605</v>
      </c>
      <c r="C123" t="s">
        <v>5</v>
      </c>
      <c r="D123" t="s">
        <v>11</v>
      </c>
      <c r="E123">
        <v>3</v>
      </c>
    </row>
    <row r="124" spans="2:5" hidden="1" x14ac:dyDescent="0.25">
      <c r="B124" s="1">
        <v>43605</v>
      </c>
      <c r="C124" t="s">
        <v>7</v>
      </c>
      <c r="D124" t="s">
        <v>11</v>
      </c>
      <c r="E124">
        <v>1</v>
      </c>
    </row>
    <row r="125" spans="2:5" hidden="1" x14ac:dyDescent="0.25">
      <c r="B125" s="1">
        <v>43608</v>
      </c>
      <c r="C125" t="s">
        <v>9</v>
      </c>
      <c r="D125" t="s">
        <v>10</v>
      </c>
      <c r="E125">
        <v>4</v>
      </c>
    </row>
    <row r="126" spans="2:5" x14ac:dyDescent="0.25">
      <c r="B126" s="1">
        <v>43608</v>
      </c>
      <c r="C126" t="s">
        <v>3</v>
      </c>
      <c r="D126" t="s">
        <v>10</v>
      </c>
      <c r="E126">
        <v>12</v>
      </c>
    </row>
    <row r="127" spans="2:5" hidden="1" x14ac:dyDescent="0.25">
      <c r="B127" s="1">
        <v>43609</v>
      </c>
      <c r="C127" t="s">
        <v>12</v>
      </c>
      <c r="D127" t="s">
        <v>8</v>
      </c>
      <c r="E127">
        <v>1</v>
      </c>
    </row>
    <row r="128" spans="2:5" hidden="1" x14ac:dyDescent="0.25">
      <c r="B128" s="1">
        <v>43609</v>
      </c>
      <c r="C128" t="s">
        <v>12</v>
      </c>
      <c r="D128" t="s">
        <v>13</v>
      </c>
      <c r="E128">
        <v>2</v>
      </c>
    </row>
    <row r="129" spans="2:5" hidden="1" x14ac:dyDescent="0.25">
      <c r="B129" s="1">
        <v>43610</v>
      </c>
      <c r="C129" t="s">
        <v>12</v>
      </c>
      <c r="D129" t="s">
        <v>11</v>
      </c>
      <c r="E129">
        <v>3</v>
      </c>
    </row>
    <row r="130" spans="2:5" hidden="1" x14ac:dyDescent="0.25">
      <c r="B130" s="1">
        <v>43610</v>
      </c>
      <c r="C130" t="s">
        <v>16</v>
      </c>
      <c r="D130" t="s">
        <v>4</v>
      </c>
      <c r="E130">
        <v>9</v>
      </c>
    </row>
    <row r="131" spans="2:5" x14ac:dyDescent="0.25">
      <c r="B131" s="1">
        <v>43610</v>
      </c>
      <c r="C131" t="s">
        <v>7</v>
      </c>
      <c r="D131" t="s">
        <v>6</v>
      </c>
      <c r="E131">
        <v>7</v>
      </c>
    </row>
    <row r="132" spans="2:5" hidden="1" x14ac:dyDescent="0.25">
      <c r="B132" s="1">
        <v>43611</v>
      </c>
      <c r="C132" t="s">
        <v>5</v>
      </c>
      <c r="D132" t="s">
        <v>11</v>
      </c>
      <c r="E132">
        <v>12</v>
      </c>
    </row>
    <row r="133" spans="2:5" hidden="1" x14ac:dyDescent="0.25">
      <c r="B133" s="1">
        <v>43612</v>
      </c>
      <c r="C133" t="s">
        <v>7</v>
      </c>
      <c r="D133" t="s">
        <v>13</v>
      </c>
      <c r="E133">
        <v>1</v>
      </c>
    </row>
    <row r="134" spans="2:5" hidden="1" x14ac:dyDescent="0.25">
      <c r="B134" s="1">
        <v>43612</v>
      </c>
      <c r="C134" t="s">
        <v>9</v>
      </c>
      <c r="D134" t="s">
        <v>4</v>
      </c>
      <c r="E134">
        <v>4</v>
      </c>
    </row>
    <row r="135" spans="2:5" hidden="1" x14ac:dyDescent="0.25">
      <c r="B135" s="1">
        <v>43612</v>
      </c>
      <c r="C135" t="s">
        <v>15</v>
      </c>
      <c r="D135" t="s">
        <v>4</v>
      </c>
      <c r="E135">
        <v>6</v>
      </c>
    </row>
    <row r="136" spans="2:5" hidden="1" x14ac:dyDescent="0.25">
      <c r="B136" s="1">
        <v>43612</v>
      </c>
      <c r="C136" t="s">
        <v>5</v>
      </c>
      <c r="D136" t="s">
        <v>4</v>
      </c>
      <c r="E136">
        <v>11</v>
      </c>
    </row>
    <row r="137" spans="2:5" hidden="1" x14ac:dyDescent="0.25">
      <c r="B137" s="1">
        <v>43615</v>
      </c>
      <c r="C137" t="s">
        <v>12</v>
      </c>
      <c r="D137" t="s">
        <v>13</v>
      </c>
      <c r="E137">
        <v>1</v>
      </c>
    </row>
    <row r="138" spans="2:5" hidden="1" x14ac:dyDescent="0.25">
      <c r="B138" s="1">
        <v>43615</v>
      </c>
      <c r="C138" t="s">
        <v>14</v>
      </c>
      <c r="D138" t="s">
        <v>13</v>
      </c>
      <c r="E138">
        <v>21</v>
      </c>
    </row>
    <row r="139" spans="2:5" hidden="1" x14ac:dyDescent="0.25">
      <c r="B139" s="1">
        <v>43616</v>
      </c>
      <c r="C139" t="s">
        <v>16</v>
      </c>
      <c r="D139" t="s">
        <v>11</v>
      </c>
      <c r="E139">
        <v>4</v>
      </c>
    </row>
    <row r="140" spans="2:5" hidden="1" x14ac:dyDescent="0.25">
      <c r="B140" s="1">
        <v>43616</v>
      </c>
      <c r="C140" t="s">
        <v>14</v>
      </c>
      <c r="D140" t="s">
        <v>13</v>
      </c>
      <c r="E140">
        <v>2</v>
      </c>
    </row>
    <row r="141" spans="2:5" hidden="1" x14ac:dyDescent="0.25">
      <c r="B141" s="1">
        <v>43616</v>
      </c>
      <c r="C141" t="s">
        <v>16</v>
      </c>
      <c r="D141" t="s">
        <v>11</v>
      </c>
      <c r="E141">
        <v>3</v>
      </c>
    </row>
    <row r="142" spans="2:5" hidden="1" x14ac:dyDescent="0.25">
      <c r="B142" s="1">
        <v>43617</v>
      </c>
      <c r="C142" t="s">
        <v>12</v>
      </c>
      <c r="D142" t="s">
        <v>4</v>
      </c>
      <c r="E142">
        <v>10</v>
      </c>
    </row>
    <row r="143" spans="2:5" hidden="1" x14ac:dyDescent="0.25">
      <c r="B143" s="1">
        <v>43617</v>
      </c>
      <c r="C143" t="s">
        <v>14</v>
      </c>
      <c r="D143" t="s">
        <v>10</v>
      </c>
      <c r="E143">
        <v>10</v>
      </c>
    </row>
    <row r="144" spans="2:5" hidden="1" x14ac:dyDescent="0.25">
      <c r="B144" s="1">
        <v>43618</v>
      </c>
      <c r="C144" t="s">
        <v>14</v>
      </c>
      <c r="D144" t="s">
        <v>8</v>
      </c>
      <c r="E144">
        <v>3</v>
      </c>
    </row>
    <row r="145" spans="2:5" hidden="1" x14ac:dyDescent="0.25">
      <c r="B145" s="1">
        <v>43618</v>
      </c>
      <c r="C145" t="s">
        <v>16</v>
      </c>
      <c r="D145" t="s">
        <v>13</v>
      </c>
      <c r="E145">
        <v>6</v>
      </c>
    </row>
    <row r="146" spans="2:5" hidden="1" x14ac:dyDescent="0.25">
      <c r="B146" s="1">
        <v>43618</v>
      </c>
      <c r="C146" t="s">
        <v>17</v>
      </c>
      <c r="D146" t="s">
        <v>13</v>
      </c>
      <c r="E146">
        <v>1</v>
      </c>
    </row>
    <row r="147" spans="2:5" hidden="1" x14ac:dyDescent="0.25">
      <c r="B147" s="1">
        <v>43619</v>
      </c>
      <c r="C147" t="s">
        <v>9</v>
      </c>
      <c r="D147" t="s">
        <v>11</v>
      </c>
      <c r="E147">
        <v>20</v>
      </c>
    </row>
    <row r="148" spans="2:5" hidden="1" x14ac:dyDescent="0.25">
      <c r="B148" s="1">
        <v>43619</v>
      </c>
      <c r="C148" t="s">
        <v>3</v>
      </c>
      <c r="D148" t="s">
        <v>13</v>
      </c>
      <c r="E148">
        <v>1</v>
      </c>
    </row>
    <row r="149" spans="2:5" hidden="1" x14ac:dyDescent="0.25">
      <c r="B149" s="1">
        <v>43622</v>
      </c>
      <c r="C149" t="s">
        <v>9</v>
      </c>
      <c r="D149" t="s">
        <v>13</v>
      </c>
      <c r="E149">
        <v>10</v>
      </c>
    </row>
    <row r="150" spans="2:5" hidden="1" x14ac:dyDescent="0.25">
      <c r="B150" s="1">
        <v>43622</v>
      </c>
      <c r="C150" t="s">
        <v>16</v>
      </c>
      <c r="D150" t="s">
        <v>8</v>
      </c>
      <c r="E150">
        <v>2</v>
      </c>
    </row>
    <row r="151" spans="2:5" hidden="1" x14ac:dyDescent="0.25">
      <c r="B151" s="1">
        <v>43622</v>
      </c>
      <c r="C151" t="s">
        <v>7</v>
      </c>
      <c r="D151" t="s">
        <v>8</v>
      </c>
      <c r="E151">
        <v>25</v>
      </c>
    </row>
    <row r="152" spans="2:5" hidden="1" x14ac:dyDescent="0.25">
      <c r="B152" s="1">
        <v>43623</v>
      </c>
      <c r="C152" t="s">
        <v>5</v>
      </c>
      <c r="D152" t="s">
        <v>10</v>
      </c>
      <c r="E152">
        <v>2</v>
      </c>
    </row>
    <row r="153" spans="2:5" hidden="1" x14ac:dyDescent="0.25">
      <c r="B153" s="1">
        <v>43623</v>
      </c>
      <c r="C153" t="s">
        <v>9</v>
      </c>
      <c r="D153" t="s">
        <v>8</v>
      </c>
      <c r="E153">
        <v>3</v>
      </c>
    </row>
    <row r="154" spans="2:5" hidden="1" x14ac:dyDescent="0.25">
      <c r="B154" s="1">
        <v>43624</v>
      </c>
      <c r="C154" t="s">
        <v>9</v>
      </c>
      <c r="D154" t="s">
        <v>8</v>
      </c>
      <c r="E154">
        <v>4</v>
      </c>
    </row>
    <row r="155" spans="2:5" hidden="1" x14ac:dyDescent="0.25">
      <c r="B155" s="1">
        <v>43625</v>
      </c>
      <c r="C155" t="s">
        <v>5</v>
      </c>
      <c r="D155" t="s">
        <v>4</v>
      </c>
      <c r="E155">
        <v>4</v>
      </c>
    </row>
    <row r="156" spans="2:5" hidden="1" x14ac:dyDescent="0.25">
      <c r="B156" s="1">
        <v>43625</v>
      </c>
      <c r="C156" t="s">
        <v>5</v>
      </c>
      <c r="D156" t="s">
        <v>4</v>
      </c>
      <c r="E156">
        <v>2</v>
      </c>
    </row>
    <row r="157" spans="2:5" hidden="1" x14ac:dyDescent="0.25">
      <c r="B157" s="1">
        <v>43626</v>
      </c>
      <c r="C157" t="s">
        <v>5</v>
      </c>
      <c r="D157" t="s">
        <v>13</v>
      </c>
      <c r="E157">
        <v>22</v>
      </c>
    </row>
    <row r="158" spans="2:5" hidden="1" x14ac:dyDescent="0.25">
      <c r="B158" s="1">
        <v>43626</v>
      </c>
      <c r="C158" t="s">
        <v>5</v>
      </c>
      <c r="D158" t="s">
        <v>8</v>
      </c>
      <c r="E158">
        <v>3</v>
      </c>
    </row>
    <row r="159" spans="2:5" hidden="1" x14ac:dyDescent="0.25">
      <c r="B159" s="1">
        <v>43629</v>
      </c>
      <c r="C159" t="s">
        <v>7</v>
      </c>
      <c r="D159" t="s">
        <v>8</v>
      </c>
      <c r="E159">
        <v>4</v>
      </c>
    </row>
    <row r="160" spans="2:5" hidden="1" x14ac:dyDescent="0.25">
      <c r="B160" s="1">
        <v>43629</v>
      </c>
      <c r="C160" t="s">
        <v>9</v>
      </c>
      <c r="D160" t="s">
        <v>8</v>
      </c>
      <c r="E160">
        <v>5</v>
      </c>
    </row>
    <row r="161" spans="2:5" hidden="1" x14ac:dyDescent="0.25">
      <c r="B161" s="1">
        <v>43630</v>
      </c>
      <c r="C161" t="s">
        <v>9</v>
      </c>
      <c r="D161" t="s">
        <v>11</v>
      </c>
      <c r="E161">
        <v>7</v>
      </c>
    </row>
    <row r="162" spans="2:5" hidden="1" x14ac:dyDescent="0.25">
      <c r="B162" s="1">
        <v>43631</v>
      </c>
      <c r="C162" t="s">
        <v>3</v>
      </c>
      <c r="D162" t="s">
        <v>10</v>
      </c>
      <c r="E162">
        <v>8</v>
      </c>
    </row>
    <row r="163" spans="2:5" hidden="1" x14ac:dyDescent="0.25">
      <c r="B163" s="1">
        <v>43631</v>
      </c>
      <c r="C163" t="s">
        <v>16</v>
      </c>
      <c r="D163" t="s">
        <v>10</v>
      </c>
      <c r="E163">
        <v>3</v>
      </c>
    </row>
    <row r="164" spans="2:5" hidden="1" x14ac:dyDescent="0.25">
      <c r="B164" s="1">
        <v>43632</v>
      </c>
      <c r="C164" t="s">
        <v>17</v>
      </c>
      <c r="D164" t="s">
        <v>10</v>
      </c>
      <c r="E164">
        <v>3</v>
      </c>
    </row>
    <row r="165" spans="2:5" hidden="1" x14ac:dyDescent="0.25">
      <c r="B165" s="1">
        <v>43632</v>
      </c>
      <c r="C165" t="s">
        <v>5</v>
      </c>
      <c r="D165" t="s">
        <v>10</v>
      </c>
      <c r="E165">
        <v>2</v>
      </c>
    </row>
    <row r="166" spans="2:5" hidden="1" x14ac:dyDescent="0.25">
      <c r="B166" s="1">
        <v>43633</v>
      </c>
      <c r="C166" t="s">
        <v>16</v>
      </c>
      <c r="D166" t="s">
        <v>4</v>
      </c>
      <c r="E166">
        <v>10</v>
      </c>
    </row>
    <row r="167" spans="2:5" hidden="1" x14ac:dyDescent="0.25">
      <c r="B167" s="1">
        <v>43633</v>
      </c>
      <c r="C167" t="s">
        <v>9</v>
      </c>
      <c r="D167" t="s">
        <v>6</v>
      </c>
      <c r="E167">
        <v>15</v>
      </c>
    </row>
    <row r="168" spans="2:5" hidden="1" x14ac:dyDescent="0.25">
      <c r="B168" s="1">
        <v>43636</v>
      </c>
      <c r="C168" t="s">
        <v>14</v>
      </c>
      <c r="D168" t="s">
        <v>4</v>
      </c>
      <c r="E168">
        <v>3</v>
      </c>
    </row>
    <row r="169" spans="2:5" hidden="1" x14ac:dyDescent="0.25">
      <c r="B169" s="1">
        <v>43636</v>
      </c>
      <c r="C169" t="s">
        <v>7</v>
      </c>
      <c r="D169" t="s">
        <v>6</v>
      </c>
      <c r="E169">
        <v>1</v>
      </c>
    </row>
    <row r="170" spans="2:5" hidden="1" x14ac:dyDescent="0.25">
      <c r="B170" s="1">
        <v>43636</v>
      </c>
      <c r="C170" t="s">
        <v>3</v>
      </c>
      <c r="D170" t="s">
        <v>8</v>
      </c>
      <c r="E170">
        <v>5</v>
      </c>
    </row>
    <row r="171" spans="2:5" hidden="1" x14ac:dyDescent="0.25">
      <c r="B171" s="1">
        <v>43637</v>
      </c>
      <c r="C171" t="s">
        <v>5</v>
      </c>
      <c r="D171" t="s">
        <v>13</v>
      </c>
      <c r="E171">
        <v>16</v>
      </c>
    </row>
    <row r="172" spans="2:5" hidden="1" x14ac:dyDescent="0.25">
      <c r="B172" s="1">
        <v>43637</v>
      </c>
      <c r="C172" t="s">
        <v>7</v>
      </c>
      <c r="D172" t="s">
        <v>11</v>
      </c>
      <c r="E172">
        <v>2</v>
      </c>
    </row>
    <row r="173" spans="2:5" hidden="1" x14ac:dyDescent="0.25">
      <c r="B173" s="1">
        <v>43637</v>
      </c>
      <c r="C173" t="s">
        <v>9</v>
      </c>
      <c r="D173" t="s">
        <v>4</v>
      </c>
      <c r="E173">
        <v>3</v>
      </c>
    </row>
    <row r="174" spans="2:5" hidden="1" x14ac:dyDescent="0.25">
      <c r="B174" s="1">
        <v>43638</v>
      </c>
      <c r="C174" t="s">
        <v>17</v>
      </c>
      <c r="D174" t="s">
        <v>4</v>
      </c>
      <c r="E174">
        <v>2</v>
      </c>
    </row>
    <row r="175" spans="2:5" hidden="1" x14ac:dyDescent="0.25">
      <c r="B175" s="1">
        <v>43638</v>
      </c>
      <c r="C175" t="s">
        <v>3</v>
      </c>
      <c r="D175" t="s">
        <v>4</v>
      </c>
      <c r="E175">
        <v>3</v>
      </c>
    </row>
    <row r="176" spans="2:5" hidden="1" x14ac:dyDescent="0.25">
      <c r="B176" s="1">
        <v>43639</v>
      </c>
      <c r="C176" t="s">
        <v>12</v>
      </c>
      <c r="D176" t="s">
        <v>11</v>
      </c>
      <c r="E176">
        <v>4</v>
      </c>
    </row>
    <row r="177" spans="2:5" hidden="1" x14ac:dyDescent="0.25">
      <c r="B177" s="1">
        <v>43639</v>
      </c>
      <c r="C177" t="s">
        <v>14</v>
      </c>
      <c r="D177" t="s">
        <v>11</v>
      </c>
      <c r="E177">
        <v>5</v>
      </c>
    </row>
    <row r="178" spans="2:5" hidden="1" x14ac:dyDescent="0.25">
      <c r="B178" s="1">
        <v>43639</v>
      </c>
      <c r="C178" t="s">
        <v>12</v>
      </c>
      <c r="D178" t="s">
        <v>11</v>
      </c>
      <c r="E178">
        <v>6</v>
      </c>
    </row>
    <row r="179" spans="2:5" hidden="1" x14ac:dyDescent="0.25">
      <c r="B179" s="1">
        <v>43640</v>
      </c>
      <c r="C179" t="s">
        <v>14</v>
      </c>
      <c r="D179" t="s">
        <v>11</v>
      </c>
      <c r="E179">
        <v>2</v>
      </c>
    </row>
    <row r="180" spans="2:5" hidden="1" x14ac:dyDescent="0.25">
      <c r="B180" s="1">
        <v>43640</v>
      </c>
      <c r="C180" t="s">
        <v>15</v>
      </c>
      <c r="D180" t="s">
        <v>4</v>
      </c>
      <c r="E180">
        <v>3</v>
      </c>
    </row>
    <row r="181" spans="2:5" hidden="1" x14ac:dyDescent="0.25">
      <c r="B181" s="1">
        <v>43643</v>
      </c>
      <c r="C181" t="s">
        <v>7</v>
      </c>
      <c r="D181" t="s">
        <v>11</v>
      </c>
      <c r="E181">
        <v>8</v>
      </c>
    </row>
    <row r="182" spans="2:5" hidden="1" x14ac:dyDescent="0.25">
      <c r="B182" s="1">
        <v>43643</v>
      </c>
      <c r="C182" t="s">
        <v>3</v>
      </c>
      <c r="D182" t="s">
        <v>13</v>
      </c>
      <c r="E182">
        <v>1</v>
      </c>
    </row>
    <row r="183" spans="2:5" hidden="1" x14ac:dyDescent="0.25">
      <c r="B183" s="1">
        <v>43644</v>
      </c>
      <c r="C183" t="s">
        <v>5</v>
      </c>
      <c r="D183" t="s">
        <v>4</v>
      </c>
      <c r="E183">
        <v>23</v>
      </c>
    </row>
    <row r="184" spans="2:5" hidden="1" x14ac:dyDescent="0.25">
      <c r="B184" s="1">
        <v>43644</v>
      </c>
      <c r="C184" t="s">
        <v>12</v>
      </c>
      <c r="D184" t="s">
        <v>4</v>
      </c>
      <c r="E184">
        <v>5</v>
      </c>
    </row>
    <row r="185" spans="2:5" hidden="1" x14ac:dyDescent="0.25">
      <c r="B185" s="1">
        <v>43645</v>
      </c>
      <c r="C185" t="s">
        <v>3</v>
      </c>
      <c r="D185" t="s">
        <v>4</v>
      </c>
      <c r="E185">
        <v>7</v>
      </c>
    </row>
    <row r="186" spans="2:5" hidden="1" x14ac:dyDescent="0.25">
      <c r="B186" s="1">
        <v>43646</v>
      </c>
      <c r="C186" t="s">
        <v>12</v>
      </c>
      <c r="D186" t="s">
        <v>4</v>
      </c>
      <c r="E186">
        <v>8</v>
      </c>
    </row>
    <row r="187" spans="2:5" hidden="1" x14ac:dyDescent="0.25">
      <c r="B187" s="1">
        <v>43646</v>
      </c>
      <c r="C187" t="s">
        <v>14</v>
      </c>
      <c r="D187" t="s">
        <v>4</v>
      </c>
      <c r="E187">
        <v>1</v>
      </c>
    </row>
    <row r="188" spans="2:5" hidden="1" x14ac:dyDescent="0.25">
      <c r="B188" s="1">
        <v>43647</v>
      </c>
      <c r="C188" t="s">
        <v>12</v>
      </c>
      <c r="D188" t="s">
        <v>8</v>
      </c>
      <c r="E188">
        <v>2</v>
      </c>
    </row>
    <row r="189" spans="2:5" hidden="1" x14ac:dyDescent="0.25">
      <c r="B189" s="1">
        <v>43650</v>
      </c>
      <c r="C189" t="s">
        <v>14</v>
      </c>
      <c r="D189" t="s">
        <v>8</v>
      </c>
      <c r="E189">
        <v>3</v>
      </c>
    </row>
    <row r="190" spans="2:5" hidden="1" x14ac:dyDescent="0.25">
      <c r="B190" s="1">
        <v>43650</v>
      </c>
      <c r="C190" t="s">
        <v>14</v>
      </c>
      <c r="D190" t="s">
        <v>10</v>
      </c>
      <c r="E190">
        <v>11</v>
      </c>
    </row>
    <row r="191" spans="2:5" hidden="1" x14ac:dyDescent="0.25">
      <c r="B191" s="1">
        <v>43651</v>
      </c>
      <c r="C191" t="s">
        <v>17</v>
      </c>
      <c r="D191" t="s">
        <v>10</v>
      </c>
      <c r="E191">
        <v>2</v>
      </c>
    </row>
    <row r="192" spans="2:5" hidden="1" x14ac:dyDescent="0.25">
      <c r="B192" s="1">
        <v>43652</v>
      </c>
      <c r="C192" t="s">
        <v>14</v>
      </c>
      <c r="D192" t="s">
        <v>4</v>
      </c>
      <c r="E192">
        <v>3</v>
      </c>
    </row>
    <row r="193" spans="2:5" hidden="1" x14ac:dyDescent="0.25">
      <c r="B193" s="1">
        <v>43652</v>
      </c>
      <c r="C193" t="s">
        <v>9</v>
      </c>
      <c r="D193" t="s">
        <v>11</v>
      </c>
      <c r="E193">
        <v>2</v>
      </c>
    </row>
    <row r="194" spans="2:5" hidden="1" x14ac:dyDescent="0.25">
      <c r="B194" s="1">
        <v>43653</v>
      </c>
      <c r="C194" t="s">
        <v>17</v>
      </c>
      <c r="D194" t="s">
        <v>10</v>
      </c>
      <c r="E194">
        <v>10</v>
      </c>
    </row>
    <row r="195" spans="2:5" hidden="1" x14ac:dyDescent="0.25">
      <c r="B195" s="1">
        <v>43654</v>
      </c>
      <c r="C195" t="s">
        <v>7</v>
      </c>
      <c r="D195" t="s">
        <v>4</v>
      </c>
      <c r="E195">
        <v>4</v>
      </c>
    </row>
    <row r="196" spans="2:5" hidden="1" x14ac:dyDescent="0.25">
      <c r="B196" s="1">
        <v>43654</v>
      </c>
      <c r="C196" t="s">
        <v>3</v>
      </c>
      <c r="D196" t="s">
        <v>10</v>
      </c>
      <c r="E196">
        <v>4</v>
      </c>
    </row>
    <row r="197" spans="2:5" hidden="1" x14ac:dyDescent="0.25">
      <c r="B197" s="1">
        <v>43657</v>
      </c>
      <c r="C197" t="s">
        <v>16</v>
      </c>
      <c r="D197" t="s">
        <v>8</v>
      </c>
      <c r="E197">
        <v>2</v>
      </c>
    </row>
    <row r="198" spans="2:5" hidden="1" x14ac:dyDescent="0.25">
      <c r="B198" s="1">
        <v>43658</v>
      </c>
      <c r="C198" t="s">
        <v>17</v>
      </c>
      <c r="D198" t="s">
        <v>8</v>
      </c>
      <c r="E198">
        <v>2</v>
      </c>
    </row>
    <row r="199" spans="2:5" hidden="1" x14ac:dyDescent="0.25">
      <c r="B199" s="1">
        <v>43658</v>
      </c>
      <c r="C199" t="s">
        <v>3</v>
      </c>
      <c r="D199" t="s">
        <v>4</v>
      </c>
      <c r="E199">
        <v>2</v>
      </c>
    </row>
    <row r="200" spans="2:5" hidden="1" x14ac:dyDescent="0.25">
      <c r="B200" s="1">
        <v>43659</v>
      </c>
      <c r="C200" t="s">
        <v>14</v>
      </c>
      <c r="D200" t="s">
        <v>13</v>
      </c>
      <c r="E200">
        <v>6</v>
      </c>
    </row>
    <row r="201" spans="2:5" hidden="1" x14ac:dyDescent="0.25">
      <c r="B201" s="1">
        <v>43659</v>
      </c>
      <c r="C201" t="s">
        <v>9</v>
      </c>
      <c r="D201" t="s">
        <v>4</v>
      </c>
      <c r="E201">
        <v>8</v>
      </c>
    </row>
    <row r="202" spans="2:5" hidden="1" x14ac:dyDescent="0.25">
      <c r="B202" s="1">
        <v>43660</v>
      </c>
      <c r="C202" t="s">
        <v>12</v>
      </c>
      <c r="D202" t="s">
        <v>11</v>
      </c>
      <c r="E202">
        <v>7</v>
      </c>
    </row>
    <row r="203" spans="2:5" hidden="1" x14ac:dyDescent="0.25">
      <c r="B203" s="1">
        <v>43660</v>
      </c>
      <c r="C203" t="s">
        <v>14</v>
      </c>
      <c r="D203" t="s">
        <v>11</v>
      </c>
      <c r="E203">
        <v>9</v>
      </c>
    </row>
    <row r="204" spans="2:5" hidden="1" x14ac:dyDescent="0.25">
      <c r="B204" s="1">
        <v>43660</v>
      </c>
      <c r="C204" t="s">
        <v>16</v>
      </c>
      <c r="D204" t="s">
        <v>13</v>
      </c>
      <c r="E204">
        <v>3</v>
      </c>
    </row>
    <row r="205" spans="2:5" hidden="1" x14ac:dyDescent="0.25">
      <c r="B205" s="1">
        <v>43661</v>
      </c>
      <c r="C205" t="s">
        <v>9</v>
      </c>
      <c r="D205" t="s">
        <v>4</v>
      </c>
      <c r="E205">
        <v>9</v>
      </c>
    </row>
    <row r="206" spans="2:5" x14ac:dyDescent="0.25">
      <c r="B206" s="1"/>
    </row>
    <row r="207" spans="2:5" x14ac:dyDescent="0.25">
      <c r="B207" s="1"/>
    </row>
    <row r="208" spans="2:5" x14ac:dyDescent="0.25">
      <c r="B208" s="1"/>
    </row>
    <row r="209" spans="2:2" x14ac:dyDescent="0.25">
      <c r="B209" s="1"/>
    </row>
    <row r="210" spans="2:2" x14ac:dyDescent="0.25">
      <c r="B210" s="1"/>
    </row>
    <row r="211" spans="2:2" x14ac:dyDescent="0.25">
      <c r="B211" s="1"/>
    </row>
    <row r="212" spans="2:2" x14ac:dyDescent="0.25">
      <c r="B212" s="1"/>
    </row>
    <row r="213" spans="2:2" x14ac:dyDescent="0.25">
      <c r="B213" s="1"/>
    </row>
    <row r="214" spans="2:2" x14ac:dyDescent="0.25">
      <c r="B214" s="1"/>
    </row>
    <row r="215" spans="2:2" x14ac:dyDescent="0.25">
      <c r="B215" s="1"/>
    </row>
    <row r="216" spans="2:2" x14ac:dyDescent="0.25">
      <c r="B216" s="1"/>
    </row>
    <row r="217" spans="2:2" x14ac:dyDescent="0.25">
      <c r="B217" s="1"/>
    </row>
    <row r="218" spans="2:2" x14ac:dyDescent="0.25">
      <c r="B218" s="1"/>
    </row>
    <row r="219" spans="2:2" x14ac:dyDescent="0.25">
      <c r="B219" s="1"/>
    </row>
    <row r="220" spans="2:2" x14ac:dyDescent="0.25">
      <c r="B220" s="1"/>
    </row>
    <row r="221" spans="2:2" x14ac:dyDescent="0.25">
      <c r="B221" s="1"/>
    </row>
    <row r="222" spans="2:2" x14ac:dyDescent="0.25">
      <c r="B222" s="1"/>
    </row>
    <row r="223" spans="2:2" x14ac:dyDescent="0.25">
      <c r="B223" s="1"/>
    </row>
    <row r="224" spans="2:2" x14ac:dyDescent="0.25">
      <c r="B224" s="1"/>
    </row>
    <row r="225" spans="2:2" x14ac:dyDescent="0.25">
      <c r="B225" s="1"/>
    </row>
    <row r="226" spans="2:2" x14ac:dyDescent="0.25">
      <c r="B226" s="1"/>
    </row>
    <row r="227" spans="2:2" x14ac:dyDescent="0.25">
      <c r="B227" s="1"/>
    </row>
    <row r="228" spans="2:2" x14ac:dyDescent="0.25">
      <c r="B228" s="1"/>
    </row>
    <row r="229" spans="2:2" x14ac:dyDescent="0.25">
      <c r="B229" s="1"/>
    </row>
    <row r="230" spans="2:2" x14ac:dyDescent="0.25">
      <c r="B230" s="1"/>
    </row>
    <row r="231" spans="2:2" x14ac:dyDescent="0.25">
      <c r="B231" s="1"/>
    </row>
    <row r="232" spans="2:2" x14ac:dyDescent="0.25">
      <c r="B232" s="1"/>
    </row>
    <row r="233" spans="2:2" x14ac:dyDescent="0.25">
      <c r="B233" s="1"/>
    </row>
    <row r="234" spans="2:2" x14ac:dyDescent="0.25">
      <c r="B234" s="1"/>
    </row>
    <row r="235" spans="2:2" x14ac:dyDescent="0.25">
      <c r="B235" s="1"/>
    </row>
    <row r="236" spans="2:2" x14ac:dyDescent="0.25">
      <c r="B236" s="1"/>
    </row>
    <row r="237" spans="2:2" x14ac:dyDescent="0.25">
      <c r="B237" s="1"/>
    </row>
    <row r="238" spans="2:2" x14ac:dyDescent="0.25">
      <c r="B238" s="1"/>
    </row>
    <row r="239" spans="2:2" x14ac:dyDescent="0.25">
      <c r="B239" s="1"/>
    </row>
    <row r="240" spans="2:2" x14ac:dyDescent="0.25">
      <c r="B240" s="1"/>
    </row>
    <row r="241" spans="2:2" x14ac:dyDescent="0.25">
      <c r="B241" s="1"/>
    </row>
    <row r="242" spans="2:2" x14ac:dyDescent="0.25">
      <c r="B242" s="1"/>
    </row>
    <row r="243" spans="2:2" x14ac:dyDescent="0.25">
      <c r="B243" s="1"/>
    </row>
    <row r="244" spans="2:2" x14ac:dyDescent="0.25">
      <c r="B244" s="1"/>
    </row>
    <row r="245" spans="2:2" x14ac:dyDescent="0.25">
      <c r="B245" s="1"/>
    </row>
    <row r="246" spans="2:2" x14ac:dyDescent="0.25">
      <c r="B246" s="1"/>
    </row>
    <row r="247" spans="2:2" x14ac:dyDescent="0.25">
      <c r="B247" s="1"/>
    </row>
    <row r="248" spans="2:2" x14ac:dyDescent="0.25">
      <c r="B248" s="1"/>
    </row>
    <row r="249" spans="2:2" x14ac:dyDescent="0.25">
      <c r="B249" s="1"/>
    </row>
    <row r="250" spans="2:2" x14ac:dyDescent="0.25">
      <c r="B250" s="1"/>
    </row>
    <row r="251" spans="2:2" x14ac:dyDescent="0.25">
      <c r="B251" s="1"/>
    </row>
    <row r="252" spans="2:2" x14ac:dyDescent="0.25">
      <c r="B252" s="1"/>
    </row>
    <row r="253" spans="2:2" x14ac:dyDescent="0.25">
      <c r="B253" s="1"/>
    </row>
    <row r="254" spans="2:2" x14ac:dyDescent="0.25">
      <c r="B254" s="1"/>
    </row>
    <row r="255" spans="2:2" x14ac:dyDescent="0.25">
      <c r="B255" s="1"/>
    </row>
    <row r="256" spans="2:2" x14ac:dyDescent="0.25">
      <c r="B256" s="1"/>
    </row>
    <row r="257" spans="2:2" x14ac:dyDescent="0.25">
      <c r="B257" s="1"/>
    </row>
    <row r="258" spans="2:2" x14ac:dyDescent="0.25">
      <c r="B258" s="1"/>
    </row>
    <row r="259" spans="2:2" x14ac:dyDescent="0.25">
      <c r="B259" s="1"/>
    </row>
    <row r="260" spans="2:2" x14ac:dyDescent="0.25">
      <c r="B260" s="1"/>
    </row>
    <row r="261" spans="2:2" x14ac:dyDescent="0.25">
      <c r="B261" s="1"/>
    </row>
    <row r="262" spans="2:2" x14ac:dyDescent="0.25">
      <c r="B262" s="1"/>
    </row>
    <row r="263" spans="2:2" x14ac:dyDescent="0.25">
      <c r="B263" s="1"/>
    </row>
    <row r="264" spans="2:2" x14ac:dyDescent="0.25">
      <c r="B264" s="1"/>
    </row>
    <row r="265" spans="2:2" x14ac:dyDescent="0.25">
      <c r="B265" s="1"/>
    </row>
    <row r="266" spans="2:2" x14ac:dyDescent="0.25">
      <c r="B266" s="1"/>
    </row>
    <row r="267" spans="2:2" x14ac:dyDescent="0.25">
      <c r="B267" s="1"/>
    </row>
    <row r="268" spans="2:2" x14ac:dyDescent="0.25">
      <c r="B268" s="1"/>
    </row>
    <row r="269" spans="2:2" x14ac:dyDescent="0.25">
      <c r="B269" s="1"/>
    </row>
    <row r="270" spans="2:2" x14ac:dyDescent="0.25">
      <c r="B270" s="1"/>
    </row>
    <row r="271" spans="2:2" x14ac:dyDescent="0.25">
      <c r="B271" s="1"/>
    </row>
    <row r="272" spans="2:2" x14ac:dyDescent="0.25">
      <c r="B272" s="1"/>
    </row>
    <row r="273" spans="2:2" x14ac:dyDescent="0.25">
      <c r="B273" s="1"/>
    </row>
    <row r="274" spans="2:2" x14ac:dyDescent="0.25">
      <c r="B274" s="1"/>
    </row>
    <row r="275" spans="2:2" x14ac:dyDescent="0.25">
      <c r="B275" s="1"/>
    </row>
    <row r="276" spans="2:2" x14ac:dyDescent="0.25">
      <c r="B276" s="1"/>
    </row>
    <row r="277" spans="2:2" x14ac:dyDescent="0.25">
      <c r="B277" s="1"/>
    </row>
    <row r="278" spans="2:2" x14ac:dyDescent="0.25">
      <c r="B278" s="1"/>
    </row>
    <row r="279" spans="2:2" x14ac:dyDescent="0.25">
      <c r="B279" s="1"/>
    </row>
    <row r="280" spans="2:2" x14ac:dyDescent="0.25">
      <c r="B280" s="1"/>
    </row>
    <row r="281" spans="2:2" x14ac:dyDescent="0.25">
      <c r="B281" s="1"/>
    </row>
    <row r="282" spans="2:2" x14ac:dyDescent="0.25">
      <c r="B282" s="1"/>
    </row>
    <row r="283" spans="2:2" x14ac:dyDescent="0.25">
      <c r="B283" s="1"/>
    </row>
    <row r="284" spans="2:2" x14ac:dyDescent="0.25">
      <c r="B284" s="1"/>
    </row>
    <row r="285" spans="2:2" x14ac:dyDescent="0.25">
      <c r="B285" s="1"/>
    </row>
    <row r="286" spans="2:2" x14ac:dyDescent="0.25">
      <c r="B286" s="1"/>
    </row>
    <row r="287" spans="2:2" x14ac:dyDescent="0.25">
      <c r="B287" s="1"/>
    </row>
    <row r="288" spans="2:2" x14ac:dyDescent="0.25">
      <c r="B288" s="1"/>
    </row>
    <row r="289" spans="2:2" x14ac:dyDescent="0.25">
      <c r="B289" s="1"/>
    </row>
    <row r="290" spans="2:2" x14ac:dyDescent="0.25">
      <c r="B290" s="1"/>
    </row>
    <row r="291" spans="2:2" x14ac:dyDescent="0.25">
      <c r="B291" s="1"/>
    </row>
    <row r="292" spans="2:2" x14ac:dyDescent="0.25">
      <c r="B292" s="1"/>
    </row>
    <row r="293" spans="2:2" x14ac:dyDescent="0.25">
      <c r="B293" s="1"/>
    </row>
    <row r="294" spans="2:2" x14ac:dyDescent="0.25">
      <c r="B294" s="1"/>
    </row>
    <row r="295" spans="2:2" x14ac:dyDescent="0.25">
      <c r="B295" s="1"/>
    </row>
    <row r="296" spans="2:2" x14ac:dyDescent="0.25">
      <c r="B296" s="1"/>
    </row>
    <row r="297" spans="2:2" x14ac:dyDescent="0.25">
      <c r="B297" s="1"/>
    </row>
    <row r="298" spans="2:2" x14ac:dyDescent="0.25">
      <c r="B298" s="1"/>
    </row>
    <row r="299" spans="2:2" x14ac:dyDescent="0.25">
      <c r="B299" s="1"/>
    </row>
    <row r="300" spans="2:2" x14ac:dyDescent="0.25">
      <c r="B300" s="1"/>
    </row>
    <row r="301" spans="2:2" x14ac:dyDescent="0.25">
      <c r="B301" s="1"/>
    </row>
    <row r="302" spans="2:2" x14ac:dyDescent="0.25">
      <c r="B302" s="1"/>
    </row>
    <row r="303" spans="2:2" x14ac:dyDescent="0.25">
      <c r="B303" s="1"/>
    </row>
  </sheetData>
  <autoFilter ref="B2:E205">
    <filterColumn colId="0">
      <customFilters and="1">
        <customFilter operator="greaterThanOrEqual" val="43556"/>
        <customFilter operator="lessThanOrEqual" val="43615"/>
      </customFilters>
    </filterColumn>
    <filterColumn colId="1">
      <filters>
        <filter val="Jitka"/>
        <filter val="Marie"/>
        <filter val="Pavla"/>
        <filter val="Vilma"/>
      </filters>
    </filterColumn>
    <filterColumn colId="3">
      <dynamicFilter type="aboveAverage" val="6.0541871921182269"/>
    </filterColumn>
  </autoFilter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>
      <selection activeCell="C16" sqref="C16"/>
    </sheetView>
  </sheetViews>
  <sheetFormatPr defaultRowHeight="15" x14ac:dyDescent="0.25"/>
  <cols>
    <col min="2" max="2" width="10.140625" bestFit="1" customWidth="1"/>
  </cols>
  <sheetData>
    <row r="2" spans="2:5" x14ac:dyDescent="0.25">
      <c r="B2" s="2" t="s">
        <v>18</v>
      </c>
      <c r="C2" s="2" t="s">
        <v>0</v>
      </c>
      <c r="D2" s="2" t="s">
        <v>1</v>
      </c>
      <c r="E2" s="2" t="s">
        <v>2</v>
      </c>
    </row>
    <row r="3" spans="2:5" x14ac:dyDescent="0.25">
      <c r="B3" s="1">
        <v>43567</v>
      </c>
      <c r="C3" t="s">
        <v>3</v>
      </c>
      <c r="D3" t="s">
        <v>8</v>
      </c>
      <c r="E3">
        <v>8</v>
      </c>
    </row>
    <row r="4" spans="2:5" x14ac:dyDescent="0.25">
      <c r="B4" s="1">
        <v>43570</v>
      </c>
      <c r="C4" t="s">
        <v>12</v>
      </c>
      <c r="D4" t="s">
        <v>13</v>
      </c>
      <c r="E4">
        <v>9</v>
      </c>
    </row>
    <row r="5" spans="2:5" x14ac:dyDescent="0.25">
      <c r="B5" s="1">
        <v>43573</v>
      </c>
      <c r="C5" t="s">
        <v>7</v>
      </c>
      <c r="D5" t="s">
        <v>11</v>
      </c>
      <c r="E5">
        <v>10</v>
      </c>
    </row>
    <row r="6" spans="2:5" x14ac:dyDescent="0.25">
      <c r="B6" s="1">
        <v>43583</v>
      </c>
      <c r="C6" t="s">
        <v>15</v>
      </c>
      <c r="D6" t="s">
        <v>13</v>
      </c>
      <c r="E6">
        <v>12</v>
      </c>
    </row>
    <row r="7" spans="2:5" x14ac:dyDescent="0.25">
      <c r="B7" s="1">
        <v>43588</v>
      </c>
      <c r="C7" t="s">
        <v>12</v>
      </c>
      <c r="D7" t="s">
        <v>13</v>
      </c>
      <c r="E7">
        <v>13</v>
      </c>
    </row>
    <row r="8" spans="2:5" x14ac:dyDescent="0.25">
      <c r="B8" s="1">
        <v>43594</v>
      </c>
      <c r="C8" t="s">
        <v>3</v>
      </c>
      <c r="D8" t="s">
        <v>10</v>
      </c>
      <c r="E8">
        <v>14</v>
      </c>
    </row>
    <row r="9" spans="2:5" x14ac:dyDescent="0.25">
      <c r="B9" s="1">
        <v>43596</v>
      </c>
      <c r="C9" t="s">
        <v>15</v>
      </c>
      <c r="D9" t="s">
        <v>11</v>
      </c>
      <c r="E9">
        <v>8</v>
      </c>
    </row>
    <row r="10" spans="2:5" x14ac:dyDescent="0.25">
      <c r="B10" s="1">
        <v>43603</v>
      </c>
      <c r="C10" t="s">
        <v>12</v>
      </c>
      <c r="D10" t="s">
        <v>11</v>
      </c>
      <c r="E10">
        <v>15</v>
      </c>
    </row>
    <row r="11" spans="2:5" x14ac:dyDescent="0.25">
      <c r="B11" s="1">
        <v>43604</v>
      </c>
      <c r="C11" t="s">
        <v>3</v>
      </c>
      <c r="D11" t="s">
        <v>4</v>
      </c>
      <c r="E11">
        <v>8</v>
      </c>
    </row>
    <row r="12" spans="2:5" x14ac:dyDescent="0.25">
      <c r="B12" s="1">
        <v>43608</v>
      </c>
      <c r="C12" t="s">
        <v>3</v>
      </c>
      <c r="D12" t="s">
        <v>10</v>
      </c>
      <c r="E12">
        <v>12</v>
      </c>
    </row>
    <row r="13" spans="2:5" x14ac:dyDescent="0.25">
      <c r="B13" s="1">
        <v>43610</v>
      </c>
      <c r="C13" t="s">
        <v>7</v>
      </c>
      <c r="D13" t="s">
        <v>6</v>
      </c>
      <c r="E13">
        <v>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03"/>
  <sheetViews>
    <sheetView workbookViewId="0">
      <selection activeCell="J21" sqref="J21"/>
    </sheetView>
  </sheetViews>
  <sheetFormatPr defaultRowHeight="15" x14ac:dyDescent="0.25"/>
  <cols>
    <col min="2" max="2" width="11.42578125" customWidth="1"/>
    <col min="3" max="3" width="12.5703125" customWidth="1"/>
    <col min="4" max="4" width="14" customWidth="1"/>
    <col min="9" max="9" width="12.42578125" customWidth="1"/>
    <col min="10" max="10" width="11.140625" bestFit="1" customWidth="1"/>
    <col min="12" max="13" width="9.5703125" bestFit="1" customWidth="1"/>
  </cols>
  <sheetData>
    <row r="1" spans="2:13" x14ac:dyDescent="0.25">
      <c r="G1" s="2" t="s">
        <v>0</v>
      </c>
      <c r="I1" s="2" t="s">
        <v>18</v>
      </c>
      <c r="J1" s="2" t="s">
        <v>18</v>
      </c>
      <c r="L1" s="2" t="s">
        <v>1</v>
      </c>
      <c r="M1" s="2" t="s">
        <v>1</v>
      </c>
    </row>
    <row r="2" spans="2:13" x14ac:dyDescent="0.25">
      <c r="B2" s="2" t="s">
        <v>18</v>
      </c>
      <c r="C2" s="2" t="s">
        <v>0</v>
      </c>
      <c r="D2" s="2" t="s">
        <v>1</v>
      </c>
      <c r="E2" s="2" t="s">
        <v>2</v>
      </c>
      <c r="G2" t="s">
        <v>3</v>
      </c>
      <c r="I2" t="s">
        <v>23</v>
      </c>
      <c r="J2" t="s">
        <v>24</v>
      </c>
      <c r="L2" t="s">
        <v>8</v>
      </c>
    </row>
    <row r="3" spans="2:13" x14ac:dyDescent="0.25">
      <c r="B3" s="1">
        <v>43531</v>
      </c>
      <c r="C3" t="s">
        <v>3</v>
      </c>
      <c r="D3" t="s">
        <v>4</v>
      </c>
      <c r="E3">
        <v>30</v>
      </c>
      <c r="M3" t="s">
        <v>4</v>
      </c>
    </row>
    <row r="4" spans="2:13" x14ac:dyDescent="0.25">
      <c r="B4" s="1">
        <v>43532</v>
      </c>
      <c r="C4" t="s">
        <v>12</v>
      </c>
      <c r="D4" t="s">
        <v>10</v>
      </c>
      <c r="E4">
        <v>5</v>
      </c>
    </row>
    <row r="5" spans="2:13" x14ac:dyDescent="0.25">
      <c r="B5" s="1">
        <v>43533</v>
      </c>
      <c r="C5" t="s">
        <v>14</v>
      </c>
      <c r="D5" t="s">
        <v>11</v>
      </c>
      <c r="E5">
        <v>2</v>
      </c>
      <c r="G5">
        <f>DCOUNTA(tabulka,C2,G1:G2)</f>
        <v>24</v>
      </c>
      <c r="I5" s="3">
        <f>DAVERAGE(tabulka,E2,I1:J2)</f>
        <v>3.9069767441860463</v>
      </c>
      <c r="L5">
        <f>DSUM(tabulka,E2,L1:M3)</f>
        <v>464</v>
      </c>
    </row>
    <row r="6" spans="2:13" x14ac:dyDescent="0.25">
      <c r="B6" s="1">
        <v>43533</v>
      </c>
      <c r="C6" t="s">
        <v>16</v>
      </c>
      <c r="D6" t="s">
        <v>13</v>
      </c>
      <c r="E6">
        <v>8</v>
      </c>
    </row>
    <row r="7" spans="2:13" x14ac:dyDescent="0.25">
      <c r="B7" s="1">
        <v>43534</v>
      </c>
      <c r="C7" t="s">
        <v>17</v>
      </c>
      <c r="D7" t="s">
        <v>13</v>
      </c>
      <c r="E7">
        <v>13</v>
      </c>
    </row>
    <row r="8" spans="2:13" x14ac:dyDescent="0.25">
      <c r="B8" s="1">
        <v>43534</v>
      </c>
      <c r="C8" t="s">
        <v>14</v>
      </c>
      <c r="D8" t="s">
        <v>8</v>
      </c>
      <c r="E8">
        <v>2</v>
      </c>
    </row>
    <row r="9" spans="2:13" x14ac:dyDescent="0.25">
      <c r="B9" s="1">
        <v>43534</v>
      </c>
      <c r="C9" t="s">
        <v>16</v>
      </c>
      <c r="D9" t="s">
        <v>13</v>
      </c>
      <c r="E9">
        <v>3</v>
      </c>
    </row>
    <row r="10" spans="2:13" x14ac:dyDescent="0.25">
      <c r="B10" s="1">
        <v>43535</v>
      </c>
      <c r="C10" t="s">
        <v>17</v>
      </c>
      <c r="D10" t="s">
        <v>4</v>
      </c>
      <c r="E10">
        <v>15</v>
      </c>
    </row>
    <row r="11" spans="2:13" x14ac:dyDescent="0.25">
      <c r="B11" s="1">
        <v>43535</v>
      </c>
      <c r="C11" t="s">
        <v>14</v>
      </c>
      <c r="D11" t="s">
        <v>6</v>
      </c>
      <c r="E11">
        <v>1</v>
      </c>
    </row>
    <row r="12" spans="2:13" x14ac:dyDescent="0.25">
      <c r="B12" s="1">
        <v>43535</v>
      </c>
      <c r="C12" t="s">
        <v>15</v>
      </c>
      <c r="D12" t="s">
        <v>8</v>
      </c>
      <c r="E12">
        <v>4</v>
      </c>
    </row>
    <row r="13" spans="2:13" x14ac:dyDescent="0.25">
      <c r="B13" s="1">
        <v>43538</v>
      </c>
      <c r="C13" t="s">
        <v>14</v>
      </c>
      <c r="D13" t="s">
        <v>13</v>
      </c>
      <c r="E13">
        <v>1</v>
      </c>
    </row>
    <row r="14" spans="2:13" x14ac:dyDescent="0.25">
      <c r="B14" s="1">
        <v>43539</v>
      </c>
      <c r="C14" t="s">
        <v>14</v>
      </c>
      <c r="D14" t="s">
        <v>4</v>
      </c>
      <c r="E14">
        <v>2</v>
      </c>
    </row>
    <row r="15" spans="2:13" x14ac:dyDescent="0.25">
      <c r="B15" s="1">
        <v>43540</v>
      </c>
      <c r="C15" t="s">
        <v>16</v>
      </c>
      <c r="D15" t="s">
        <v>6</v>
      </c>
      <c r="E15">
        <v>3</v>
      </c>
    </row>
    <row r="16" spans="2:13" x14ac:dyDescent="0.25">
      <c r="B16" s="1">
        <v>43541</v>
      </c>
      <c r="C16" t="s">
        <v>17</v>
      </c>
      <c r="D16" t="s">
        <v>8</v>
      </c>
      <c r="E16">
        <v>19</v>
      </c>
    </row>
    <row r="17" spans="2:5" x14ac:dyDescent="0.25">
      <c r="B17" s="1">
        <v>43541</v>
      </c>
      <c r="C17" t="s">
        <v>9</v>
      </c>
      <c r="D17" t="s">
        <v>8</v>
      </c>
      <c r="E17">
        <v>3</v>
      </c>
    </row>
    <row r="18" spans="2:5" x14ac:dyDescent="0.25">
      <c r="B18" s="1">
        <v>43541</v>
      </c>
      <c r="C18" t="s">
        <v>3</v>
      </c>
      <c r="D18" t="s">
        <v>10</v>
      </c>
      <c r="E18">
        <v>2</v>
      </c>
    </row>
    <row r="19" spans="2:5" x14ac:dyDescent="0.25">
      <c r="B19" s="1">
        <v>43542</v>
      </c>
      <c r="C19" t="s">
        <v>3</v>
      </c>
      <c r="D19" t="s">
        <v>13</v>
      </c>
      <c r="E19">
        <v>11</v>
      </c>
    </row>
    <row r="20" spans="2:5" x14ac:dyDescent="0.25">
      <c r="B20" s="1">
        <v>43542</v>
      </c>
      <c r="C20" t="s">
        <v>12</v>
      </c>
      <c r="D20" t="s">
        <v>4</v>
      </c>
      <c r="E20">
        <v>30</v>
      </c>
    </row>
    <row r="21" spans="2:5" x14ac:dyDescent="0.25">
      <c r="B21" s="1">
        <v>43542</v>
      </c>
      <c r="C21" t="s">
        <v>14</v>
      </c>
      <c r="D21" t="s">
        <v>6</v>
      </c>
      <c r="E21">
        <v>30</v>
      </c>
    </row>
    <row r="22" spans="2:5" x14ac:dyDescent="0.25">
      <c r="B22" s="1">
        <v>43545</v>
      </c>
      <c r="C22" t="s">
        <v>16</v>
      </c>
      <c r="D22" t="s">
        <v>8</v>
      </c>
      <c r="E22">
        <v>5</v>
      </c>
    </row>
    <row r="23" spans="2:5" x14ac:dyDescent="0.25">
      <c r="B23" s="1">
        <v>43545</v>
      </c>
      <c r="C23" t="s">
        <v>9</v>
      </c>
      <c r="D23" t="s">
        <v>8</v>
      </c>
      <c r="E23">
        <v>2</v>
      </c>
    </row>
    <row r="24" spans="2:5" x14ac:dyDescent="0.25">
      <c r="B24" s="1">
        <v>43545</v>
      </c>
      <c r="C24" t="s">
        <v>5</v>
      </c>
      <c r="D24" t="s">
        <v>10</v>
      </c>
      <c r="E24">
        <v>2</v>
      </c>
    </row>
    <row r="25" spans="2:5" x14ac:dyDescent="0.25">
      <c r="B25" s="1">
        <v>43546</v>
      </c>
      <c r="C25" t="s">
        <v>5</v>
      </c>
      <c r="D25" t="s">
        <v>10</v>
      </c>
      <c r="E25">
        <v>3</v>
      </c>
    </row>
    <row r="26" spans="2:5" x14ac:dyDescent="0.25">
      <c r="B26" s="1">
        <v>43546</v>
      </c>
      <c r="C26" t="s">
        <v>7</v>
      </c>
      <c r="D26" t="s">
        <v>11</v>
      </c>
      <c r="E26">
        <v>50</v>
      </c>
    </row>
    <row r="27" spans="2:5" x14ac:dyDescent="0.25">
      <c r="B27" s="1">
        <v>43547</v>
      </c>
      <c r="C27" t="s">
        <v>16</v>
      </c>
      <c r="D27" t="s">
        <v>4</v>
      </c>
      <c r="E27">
        <v>15</v>
      </c>
    </row>
    <row r="28" spans="2:5" x14ac:dyDescent="0.25">
      <c r="B28" s="1">
        <v>43547</v>
      </c>
      <c r="C28" t="s">
        <v>17</v>
      </c>
      <c r="D28" t="s">
        <v>4</v>
      </c>
      <c r="E28">
        <v>5</v>
      </c>
    </row>
    <row r="29" spans="2:5" x14ac:dyDescent="0.25">
      <c r="B29" s="1">
        <v>43549</v>
      </c>
      <c r="C29" t="s">
        <v>14</v>
      </c>
      <c r="D29" t="s">
        <v>11</v>
      </c>
      <c r="E29">
        <v>1</v>
      </c>
    </row>
    <row r="30" spans="2:5" x14ac:dyDescent="0.25">
      <c r="B30" s="1">
        <v>43552</v>
      </c>
      <c r="C30" t="s">
        <v>16</v>
      </c>
      <c r="D30" t="s">
        <v>13</v>
      </c>
      <c r="E30">
        <v>2</v>
      </c>
    </row>
    <row r="31" spans="2:5" x14ac:dyDescent="0.25">
      <c r="B31" s="1">
        <v>43552</v>
      </c>
      <c r="C31" t="s">
        <v>17</v>
      </c>
      <c r="D31" t="s">
        <v>8</v>
      </c>
      <c r="E31">
        <v>1</v>
      </c>
    </row>
    <row r="32" spans="2:5" x14ac:dyDescent="0.25">
      <c r="B32" s="1">
        <v>43552</v>
      </c>
      <c r="C32" t="s">
        <v>9</v>
      </c>
      <c r="D32" t="s">
        <v>8</v>
      </c>
      <c r="E32">
        <v>4</v>
      </c>
    </row>
    <row r="33" spans="2:5" x14ac:dyDescent="0.25">
      <c r="B33" s="1">
        <v>43552</v>
      </c>
      <c r="C33" t="s">
        <v>5</v>
      </c>
      <c r="D33" t="s">
        <v>10</v>
      </c>
      <c r="E33">
        <v>21</v>
      </c>
    </row>
    <row r="34" spans="2:5" x14ac:dyDescent="0.25">
      <c r="B34" s="1">
        <v>43553</v>
      </c>
      <c r="C34" t="s">
        <v>3</v>
      </c>
      <c r="D34" t="s">
        <v>11</v>
      </c>
      <c r="E34">
        <v>6</v>
      </c>
    </row>
    <row r="35" spans="2:5" x14ac:dyDescent="0.25">
      <c r="B35" s="1">
        <v>43554</v>
      </c>
      <c r="C35" t="s">
        <v>12</v>
      </c>
      <c r="D35" t="s">
        <v>13</v>
      </c>
      <c r="E35">
        <v>1</v>
      </c>
    </row>
    <row r="36" spans="2:5" x14ac:dyDescent="0.25">
      <c r="B36" s="1">
        <v>43554</v>
      </c>
      <c r="C36" t="s">
        <v>14</v>
      </c>
      <c r="D36" t="s">
        <v>11</v>
      </c>
      <c r="E36">
        <v>5</v>
      </c>
    </row>
    <row r="37" spans="2:5" x14ac:dyDescent="0.25">
      <c r="B37" s="1">
        <v>43554</v>
      </c>
      <c r="C37" t="s">
        <v>16</v>
      </c>
      <c r="D37" t="s">
        <v>11</v>
      </c>
      <c r="E37">
        <v>14</v>
      </c>
    </row>
    <row r="38" spans="2:5" x14ac:dyDescent="0.25">
      <c r="B38" s="1">
        <v>43554</v>
      </c>
      <c r="C38" t="s">
        <v>17</v>
      </c>
      <c r="D38" t="s">
        <v>13</v>
      </c>
      <c r="E38">
        <v>5</v>
      </c>
    </row>
    <row r="39" spans="2:5" x14ac:dyDescent="0.25">
      <c r="B39" s="1">
        <v>43555</v>
      </c>
      <c r="C39" t="s">
        <v>14</v>
      </c>
      <c r="D39" t="s">
        <v>11</v>
      </c>
      <c r="E39">
        <v>2</v>
      </c>
    </row>
    <row r="40" spans="2:5" x14ac:dyDescent="0.25">
      <c r="B40" s="1">
        <v>43555</v>
      </c>
      <c r="C40" t="s">
        <v>15</v>
      </c>
      <c r="D40" t="s">
        <v>11</v>
      </c>
      <c r="E40">
        <v>1</v>
      </c>
    </row>
    <row r="41" spans="2:5" x14ac:dyDescent="0.25">
      <c r="B41" s="1">
        <v>43555</v>
      </c>
      <c r="C41" t="s">
        <v>9</v>
      </c>
      <c r="D41" t="s">
        <v>13</v>
      </c>
      <c r="E41">
        <v>11</v>
      </c>
    </row>
    <row r="42" spans="2:5" x14ac:dyDescent="0.25">
      <c r="B42" s="1">
        <v>43555</v>
      </c>
      <c r="C42" t="s">
        <v>5</v>
      </c>
      <c r="D42" t="s">
        <v>4</v>
      </c>
      <c r="E42">
        <v>2</v>
      </c>
    </row>
    <row r="43" spans="2:5" x14ac:dyDescent="0.25">
      <c r="B43" s="1">
        <v>43556</v>
      </c>
      <c r="C43" t="s">
        <v>7</v>
      </c>
      <c r="D43" t="s">
        <v>4</v>
      </c>
      <c r="E43">
        <v>2</v>
      </c>
    </row>
    <row r="44" spans="2:5" x14ac:dyDescent="0.25">
      <c r="B44" s="1">
        <v>43561</v>
      </c>
      <c r="C44" t="s">
        <v>15</v>
      </c>
      <c r="D44" t="s">
        <v>8</v>
      </c>
      <c r="E44">
        <v>1</v>
      </c>
    </row>
    <row r="45" spans="2:5" x14ac:dyDescent="0.25">
      <c r="B45" s="1">
        <v>43561</v>
      </c>
      <c r="C45" t="s">
        <v>9</v>
      </c>
      <c r="D45" t="s">
        <v>10</v>
      </c>
      <c r="E45">
        <v>1</v>
      </c>
    </row>
    <row r="46" spans="2:5" x14ac:dyDescent="0.25">
      <c r="B46" s="1">
        <v>43561</v>
      </c>
      <c r="C46" t="s">
        <v>3</v>
      </c>
      <c r="D46" t="s">
        <v>11</v>
      </c>
      <c r="E46">
        <v>1</v>
      </c>
    </row>
    <row r="47" spans="2:5" x14ac:dyDescent="0.25">
      <c r="B47" s="1">
        <v>43562</v>
      </c>
      <c r="C47" t="s">
        <v>16</v>
      </c>
      <c r="D47" t="s">
        <v>8</v>
      </c>
      <c r="E47">
        <v>1</v>
      </c>
    </row>
    <row r="48" spans="2:5" x14ac:dyDescent="0.25">
      <c r="B48" s="1">
        <v>43562</v>
      </c>
      <c r="C48" t="s">
        <v>17</v>
      </c>
      <c r="D48" t="s">
        <v>8</v>
      </c>
      <c r="E48">
        <v>2</v>
      </c>
    </row>
    <row r="49" spans="2:5" x14ac:dyDescent="0.25">
      <c r="B49" s="1">
        <v>43563</v>
      </c>
      <c r="C49" t="s">
        <v>5</v>
      </c>
      <c r="D49" t="s">
        <v>10</v>
      </c>
      <c r="E49">
        <v>5</v>
      </c>
    </row>
    <row r="50" spans="2:5" x14ac:dyDescent="0.25">
      <c r="B50" s="1">
        <v>43563</v>
      </c>
      <c r="C50" t="s">
        <v>5</v>
      </c>
      <c r="D50" t="s">
        <v>11</v>
      </c>
      <c r="E50">
        <v>10</v>
      </c>
    </row>
    <row r="51" spans="2:5" x14ac:dyDescent="0.25">
      <c r="B51" s="1">
        <v>43563</v>
      </c>
      <c r="C51" t="s">
        <v>7</v>
      </c>
      <c r="D51" t="s">
        <v>11</v>
      </c>
      <c r="E51">
        <v>2</v>
      </c>
    </row>
    <row r="52" spans="2:5" x14ac:dyDescent="0.25">
      <c r="B52" s="1">
        <v>43563</v>
      </c>
      <c r="C52" t="s">
        <v>9</v>
      </c>
      <c r="D52" t="s">
        <v>13</v>
      </c>
      <c r="E52">
        <v>1</v>
      </c>
    </row>
    <row r="53" spans="2:5" x14ac:dyDescent="0.25">
      <c r="B53" s="1">
        <v>43566</v>
      </c>
      <c r="C53" t="s">
        <v>5</v>
      </c>
      <c r="D53" t="s">
        <v>4</v>
      </c>
      <c r="E53">
        <v>3</v>
      </c>
    </row>
    <row r="54" spans="2:5" x14ac:dyDescent="0.25">
      <c r="B54" s="1">
        <v>43567</v>
      </c>
      <c r="C54" t="s">
        <v>7</v>
      </c>
      <c r="D54" t="s">
        <v>6</v>
      </c>
      <c r="E54">
        <v>5</v>
      </c>
    </row>
    <row r="55" spans="2:5" x14ac:dyDescent="0.25">
      <c r="B55" s="1">
        <v>43567</v>
      </c>
      <c r="C55" t="s">
        <v>3</v>
      </c>
      <c r="D55" t="s">
        <v>8</v>
      </c>
      <c r="E55">
        <v>8</v>
      </c>
    </row>
    <row r="56" spans="2:5" x14ac:dyDescent="0.25">
      <c r="B56" s="1">
        <v>43568</v>
      </c>
      <c r="C56" t="s">
        <v>16</v>
      </c>
      <c r="D56" t="s">
        <v>8</v>
      </c>
      <c r="E56">
        <v>2</v>
      </c>
    </row>
    <row r="57" spans="2:5" x14ac:dyDescent="0.25">
      <c r="B57" s="1">
        <v>43568</v>
      </c>
      <c r="C57" t="s">
        <v>9</v>
      </c>
      <c r="D57" t="s">
        <v>8</v>
      </c>
      <c r="E57">
        <v>5</v>
      </c>
    </row>
    <row r="58" spans="2:5" x14ac:dyDescent="0.25">
      <c r="B58" s="1">
        <v>43568</v>
      </c>
      <c r="C58" t="s">
        <v>5</v>
      </c>
      <c r="D58" t="s">
        <v>13</v>
      </c>
      <c r="E58">
        <v>4</v>
      </c>
    </row>
    <row r="59" spans="2:5" x14ac:dyDescent="0.25">
      <c r="B59" s="1">
        <v>43569</v>
      </c>
      <c r="C59" t="s">
        <v>5</v>
      </c>
      <c r="D59" t="s">
        <v>11</v>
      </c>
      <c r="E59">
        <v>6</v>
      </c>
    </row>
    <row r="60" spans="2:5" x14ac:dyDescent="0.25">
      <c r="B60" s="1">
        <v>43569</v>
      </c>
      <c r="C60" t="s">
        <v>7</v>
      </c>
      <c r="D60" t="s">
        <v>11</v>
      </c>
      <c r="E60">
        <v>6</v>
      </c>
    </row>
    <row r="61" spans="2:5" x14ac:dyDescent="0.25">
      <c r="B61" s="1">
        <v>43569</v>
      </c>
      <c r="C61" t="s">
        <v>9</v>
      </c>
      <c r="D61" t="s">
        <v>13</v>
      </c>
      <c r="E61">
        <v>1</v>
      </c>
    </row>
    <row r="62" spans="2:5" x14ac:dyDescent="0.25">
      <c r="B62" s="1">
        <v>43570</v>
      </c>
      <c r="C62" t="s">
        <v>12</v>
      </c>
      <c r="D62" t="s">
        <v>13</v>
      </c>
      <c r="E62">
        <v>9</v>
      </c>
    </row>
    <row r="63" spans="2:5" x14ac:dyDescent="0.25">
      <c r="B63" s="1">
        <v>43570</v>
      </c>
      <c r="C63" t="s">
        <v>14</v>
      </c>
      <c r="D63" t="s">
        <v>11</v>
      </c>
      <c r="E63">
        <v>2</v>
      </c>
    </row>
    <row r="64" spans="2:5" x14ac:dyDescent="0.25">
      <c r="B64" s="1">
        <v>43573</v>
      </c>
      <c r="C64" t="s">
        <v>16</v>
      </c>
      <c r="D64" t="s">
        <v>11</v>
      </c>
      <c r="E64">
        <v>3</v>
      </c>
    </row>
    <row r="65" spans="2:5" x14ac:dyDescent="0.25">
      <c r="B65" s="1">
        <v>43573</v>
      </c>
      <c r="C65" t="s">
        <v>9</v>
      </c>
      <c r="D65" t="s">
        <v>4</v>
      </c>
      <c r="E65">
        <v>2</v>
      </c>
    </row>
    <row r="66" spans="2:5" x14ac:dyDescent="0.25">
      <c r="B66" s="1">
        <v>43573</v>
      </c>
      <c r="C66" t="s">
        <v>7</v>
      </c>
      <c r="D66" t="s">
        <v>11</v>
      </c>
      <c r="E66">
        <v>10</v>
      </c>
    </row>
    <row r="67" spans="2:5" x14ac:dyDescent="0.25">
      <c r="B67" s="1">
        <v>43574</v>
      </c>
      <c r="C67" t="s">
        <v>3</v>
      </c>
      <c r="D67" t="s">
        <v>13</v>
      </c>
      <c r="E67">
        <v>4</v>
      </c>
    </row>
    <row r="68" spans="2:5" x14ac:dyDescent="0.25">
      <c r="B68" s="1">
        <v>43574</v>
      </c>
      <c r="C68" t="s">
        <v>12</v>
      </c>
      <c r="D68" t="s">
        <v>11</v>
      </c>
      <c r="E68">
        <v>5</v>
      </c>
    </row>
    <row r="69" spans="2:5" x14ac:dyDescent="0.25">
      <c r="B69" s="1">
        <v>43574</v>
      </c>
      <c r="C69" t="s">
        <v>14</v>
      </c>
      <c r="D69" t="s">
        <v>11</v>
      </c>
      <c r="E69">
        <v>6</v>
      </c>
    </row>
    <row r="70" spans="2:5" x14ac:dyDescent="0.25">
      <c r="B70" s="1">
        <v>43575</v>
      </c>
      <c r="C70" t="s">
        <v>3</v>
      </c>
      <c r="D70" t="s">
        <v>11</v>
      </c>
      <c r="E70">
        <v>5</v>
      </c>
    </row>
    <row r="71" spans="2:5" x14ac:dyDescent="0.25">
      <c r="B71" s="1">
        <v>43576</v>
      </c>
      <c r="C71" t="s">
        <v>16</v>
      </c>
      <c r="D71" t="s">
        <v>11</v>
      </c>
      <c r="E71">
        <v>10</v>
      </c>
    </row>
    <row r="72" spans="2:5" x14ac:dyDescent="0.25">
      <c r="B72" s="1">
        <v>43576</v>
      </c>
      <c r="C72" t="s">
        <v>17</v>
      </c>
      <c r="D72" t="s">
        <v>4</v>
      </c>
      <c r="E72">
        <v>2</v>
      </c>
    </row>
    <row r="73" spans="2:5" x14ac:dyDescent="0.25">
      <c r="B73" s="1">
        <v>43576</v>
      </c>
      <c r="C73" t="s">
        <v>9</v>
      </c>
      <c r="D73" t="s">
        <v>10</v>
      </c>
      <c r="E73">
        <v>5</v>
      </c>
    </row>
    <row r="74" spans="2:5" x14ac:dyDescent="0.25">
      <c r="B74" s="1">
        <v>43577</v>
      </c>
      <c r="C74" t="s">
        <v>3</v>
      </c>
      <c r="D74" t="s">
        <v>11</v>
      </c>
      <c r="E74">
        <v>6</v>
      </c>
    </row>
    <row r="75" spans="2:5" x14ac:dyDescent="0.25">
      <c r="B75" s="1">
        <v>43577</v>
      </c>
      <c r="C75" t="s">
        <v>12</v>
      </c>
      <c r="D75" t="s">
        <v>13</v>
      </c>
      <c r="E75">
        <v>1</v>
      </c>
    </row>
    <row r="76" spans="2:5" x14ac:dyDescent="0.25">
      <c r="B76" s="1">
        <v>43577</v>
      </c>
      <c r="C76" t="s">
        <v>14</v>
      </c>
      <c r="D76" t="s">
        <v>11</v>
      </c>
      <c r="E76">
        <v>3</v>
      </c>
    </row>
    <row r="77" spans="2:5" x14ac:dyDescent="0.25">
      <c r="B77" s="1">
        <v>43580</v>
      </c>
      <c r="C77" t="s">
        <v>16</v>
      </c>
      <c r="D77" t="s">
        <v>11</v>
      </c>
      <c r="E77">
        <v>2</v>
      </c>
    </row>
    <row r="78" spans="2:5" x14ac:dyDescent="0.25">
      <c r="B78" s="1">
        <v>43580</v>
      </c>
      <c r="C78" t="s">
        <v>9</v>
      </c>
      <c r="D78" t="s">
        <v>13</v>
      </c>
      <c r="E78">
        <v>1</v>
      </c>
    </row>
    <row r="79" spans="2:5" x14ac:dyDescent="0.25">
      <c r="B79" s="1">
        <v>43581</v>
      </c>
      <c r="C79" t="s">
        <v>5</v>
      </c>
      <c r="D79" t="s">
        <v>11</v>
      </c>
      <c r="E79">
        <v>5</v>
      </c>
    </row>
    <row r="80" spans="2:5" x14ac:dyDescent="0.25">
      <c r="B80" s="1">
        <v>43581</v>
      </c>
      <c r="C80" t="s">
        <v>7</v>
      </c>
      <c r="D80" t="s">
        <v>13</v>
      </c>
      <c r="E80">
        <v>4</v>
      </c>
    </row>
    <row r="81" spans="2:5" x14ac:dyDescent="0.25">
      <c r="B81" s="1">
        <v>43582</v>
      </c>
      <c r="C81" t="s">
        <v>9</v>
      </c>
      <c r="D81" t="s">
        <v>4</v>
      </c>
      <c r="E81">
        <v>1</v>
      </c>
    </row>
    <row r="82" spans="2:5" x14ac:dyDescent="0.25">
      <c r="B82" s="1">
        <v>43583</v>
      </c>
      <c r="C82" t="s">
        <v>15</v>
      </c>
      <c r="D82" t="s">
        <v>13</v>
      </c>
      <c r="E82">
        <v>12</v>
      </c>
    </row>
    <row r="83" spans="2:5" x14ac:dyDescent="0.25">
      <c r="B83" s="1">
        <v>43583</v>
      </c>
      <c r="C83" t="s">
        <v>9</v>
      </c>
      <c r="D83" t="s">
        <v>8</v>
      </c>
      <c r="E83">
        <v>2</v>
      </c>
    </row>
    <row r="84" spans="2:5" x14ac:dyDescent="0.25">
      <c r="B84" s="1">
        <v>43584</v>
      </c>
      <c r="C84" t="s">
        <v>17</v>
      </c>
      <c r="D84" t="s">
        <v>6</v>
      </c>
      <c r="E84">
        <v>1</v>
      </c>
    </row>
    <row r="85" spans="2:5" x14ac:dyDescent="0.25">
      <c r="B85" s="1">
        <v>43584</v>
      </c>
      <c r="C85" t="s">
        <v>14</v>
      </c>
      <c r="D85" t="s">
        <v>8</v>
      </c>
      <c r="E85">
        <v>1</v>
      </c>
    </row>
    <row r="86" spans="2:5" x14ac:dyDescent="0.25">
      <c r="B86" s="1">
        <v>43587</v>
      </c>
      <c r="C86" t="s">
        <v>9</v>
      </c>
      <c r="D86" t="s">
        <v>6</v>
      </c>
      <c r="E86">
        <v>1</v>
      </c>
    </row>
    <row r="87" spans="2:5" x14ac:dyDescent="0.25">
      <c r="B87" s="1">
        <v>43587</v>
      </c>
      <c r="C87" t="s">
        <v>3</v>
      </c>
      <c r="D87" t="s">
        <v>8</v>
      </c>
      <c r="E87">
        <v>2</v>
      </c>
    </row>
    <row r="88" spans="2:5" x14ac:dyDescent="0.25">
      <c r="B88" s="1">
        <v>43588</v>
      </c>
      <c r="C88" t="s">
        <v>12</v>
      </c>
      <c r="D88" t="s">
        <v>13</v>
      </c>
      <c r="E88">
        <v>13</v>
      </c>
    </row>
    <row r="89" spans="2:5" x14ac:dyDescent="0.25">
      <c r="B89" s="1">
        <v>43588</v>
      </c>
      <c r="C89" t="s">
        <v>14</v>
      </c>
      <c r="D89" t="s">
        <v>11</v>
      </c>
      <c r="E89">
        <v>3</v>
      </c>
    </row>
    <row r="90" spans="2:5" x14ac:dyDescent="0.25">
      <c r="B90" s="1">
        <v>43589</v>
      </c>
      <c r="C90" t="s">
        <v>14</v>
      </c>
      <c r="D90" t="s">
        <v>13</v>
      </c>
      <c r="E90">
        <v>21</v>
      </c>
    </row>
    <row r="91" spans="2:5" x14ac:dyDescent="0.25">
      <c r="B91" s="1">
        <v>43589</v>
      </c>
      <c r="C91" t="s">
        <v>12</v>
      </c>
      <c r="D91" t="s">
        <v>4</v>
      </c>
      <c r="E91">
        <v>1</v>
      </c>
    </row>
    <row r="92" spans="2:5" x14ac:dyDescent="0.25">
      <c r="B92" s="1">
        <v>43590</v>
      </c>
      <c r="C92" t="s">
        <v>14</v>
      </c>
      <c r="D92" t="s">
        <v>11</v>
      </c>
      <c r="E92">
        <v>2</v>
      </c>
    </row>
    <row r="93" spans="2:5" x14ac:dyDescent="0.25">
      <c r="B93" s="1">
        <v>43590</v>
      </c>
      <c r="C93" t="s">
        <v>16</v>
      </c>
      <c r="D93" t="s">
        <v>11</v>
      </c>
      <c r="E93">
        <v>10</v>
      </c>
    </row>
    <row r="94" spans="2:5" x14ac:dyDescent="0.25">
      <c r="B94" s="1">
        <v>43590</v>
      </c>
      <c r="C94" t="s">
        <v>17</v>
      </c>
      <c r="D94" t="s">
        <v>13</v>
      </c>
      <c r="E94">
        <v>5</v>
      </c>
    </row>
    <row r="95" spans="2:5" x14ac:dyDescent="0.25">
      <c r="B95" s="1">
        <v>43591</v>
      </c>
      <c r="C95" t="s">
        <v>15</v>
      </c>
      <c r="D95" t="s">
        <v>4</v>
      </c>
      <c r="E95">
        <v>2</v>
      </c>
    </row>
    <row r="96" spans="2:5" x14ac:dyDescent="0.25">
      <c r="B96" s="1">
        <v>43594</v>
      </c>
      <c r="C96" t="s">
        <v>5</v>
      </c>
      <c r="D96" t="s">
        <v>4</v>
      </c>
      <c r="E96">
        <v>3</v>
      </c>
    </row>
    <row r="97" spans="2:5" x14ac:dyDescent="0.25">
      <c r="B97" s="1">
        <v>43594</v>
      </c>
      <c r="C97" t="s">
        <v>17</v>
      </c>
      <c r="D97" t="s">
        <v>4</v>
      </c>
      <c r="E97">
        <v>6</v>
      </c>
    </row>
    <row r="98" spans="2:5" x14ac:dyDescent="0.25">
      <c r="B98" s="1">
        <v>43594</v>
      </c>
      <c r="C98" t="s">
        <v>3</v>
      </c>
      <c r="D98" t="s">
        <v>10</v>
      </c>
      <c r="E98">
        <v>14</v>
      </c>
    </row>
    <row r="99" spans="2:5" x14ac:dyDescent="0.25">
      <c r="B99" s="1">
        <v>43595</v>
      </c>
      <c r="C99" t="s">
        <v>3</v>
      </c>
      <c r="D99" t="s">
        <v>11</v>
      </c>
      <c r="E99">
        <v>3</v>
      </c>
    </row>
    <row r="100" spans="2:5" x14ac:dyDescent="0.25">
      <c r="B100" s="1">
        <v>43595</v>
      </c>
      <c r="C100" t="s">
        <v>12</v>
      </c>
      <c r="D100" t="s">
        <v>13</v>
      </c>
      <c r="E100">
        <v>1</v>
      </c>
    </row>
    <row r="101" spans="2:5" x14ac:dyDescent="0.25">
      <c r="B101" s="1">
        <v>43595</v>
      </c>
      <c r="C101" t="s">
        <v>14</v>
      </c>
      <c r="D101" t="s">
        <v>4</v>
      </c>
      <c r="E101">
        <v>29</v>
      </c>
    </row>
    <row r="102" spans="2:5" x14ac:dyDescent="0.25">
      <c r="B102" s="1">
        <v>43596</v>
      </c>
      <c r="C102" t="s">
        <v>15</v>
      </c>
      <c r="D102" t="s">
        <v>11</v>
      </c>
      <c r="E102">
        <v>8</v>
      </c>
    </row>
    <row r="103" spans="2:5" x14ac:dyDescent="0.25">
      <c r="B103" s="1">
        <v>43596</v>
      </c>
      <c r="C103" t="s">
        <v>9</v>
      </c>
      <c r="D103" t="s">
        <v>11</v>
      </c>
      <c r="E103">
        <v>2</v>
      </c>
    </row>
    <row r="104" spans="2:5" x14ac:dyDescent="0.25">
      <c r="B104" s="1">
        <v>43597</v>
      </c>
      <c r="C104" t="s">
        <v>15</v>
      </c>
      <c r="D104" t="s">
        <v>8</v>
      </c>
      <c r="E104">
        <v>3</v>
      </c>
    </row>
    <row r="105" spans="2:5" x14ac:dyDescent="0.25">
      <c r="B105" s="1">
        <v>43597</v>
      </c>
      <c r="C105" t="s">
        <v>17</v>
      </c>
      <c r="D105" t="s">
        <v>10</v>
      </c>
      <c r="E105">
        <v>9</v>
      </c>
    </row>
    <row r="106" spans="2:5" x14ac:dyDescent="0.25">
      <c r="B106" s="1">
        <v>43598</v>
      </c>
      <c r="C106" t="s">
        <v>14</v>
      </c>
      <c r="D106" t="s">
        <v>4</v>
      </c>
      <c r="E106">
        <v>7</v>
      </c>
    </row>
    <row r="107" spans="2:5" x14ac:dyDescent="0.25">
      <c r="B107" s="1">
        <v>43598</v>
      </c>
      <c r="C107" t="s">
        <v>14</v>
      </c>
      <c r="D107" t="s">
        <v>11</v>
      </c>
      <c r="E107">
        <v>8</v>
      </c>
    </row>
    <row r="108" spans="2:5" x14ac:dyDescent="0.25">
      <c r="B108" s="1">
        <v>43598</v>
      </c>
      <c r="C108" t="s">
        <v>3</v>
      </c>
      <c r="D108" t="s">
        <v>11</v>
      </c>
      <c r="E108">
        <v>3</v>
      </c>
    </row>
    <row r="109" spans="2:5" x14ac:dyDescent="0.25">
      <c r="B109" s="1">
        <v>43598</v>
      </c>
      <c r="C109" t="s">
        <v>3</v>
      </c>
      <c r="D109" t="s">
        <v>13</v>
      </c>
      <c r="E109">
        <v>2</v>
      </c>
    </row>
    <row r="110" spans="2:5" x14ac:dyDescent="0.25">
      <c r="B110" s="1">
        <v>43601</v>
      </c>
      <c r="C110" t="s">
        <v>5</v>
      </c>
      <c r="D110" t="s">
        <v>11</v>
      </c>
      <c r="E110">
        <v>1</v>
      </c>
    </row>
    <row r="111" spans="2:5" x14ac:dyDescent="0.25">
      <c r="B111" s="1">
        <v>43601</v>
      </c>
      <c r="C111" t="s">
        <v>12</v>
      </c>
      <c r="D111" t="s">
        <v>11</v>
      </c>
      <c r="E111">
        <v>5</v>
      </c>
    </row>
    <row r="112" spans="2:5" x14ac:dyDescent="0.25">
      <c r="B112" s="1">
        <v>43602</v>
      </c>
      <c r="C112" t="s">
        <v>9</v>
      </c>
      <c r="D112" t="s">
        <v>8</v>
      </c>
      <c r="E112">
        <v>6</v>
      </c>
    </row>
    <row r="113" spans="2:5" x14ac:dyDescent="0.25">
      <c r="B113" s="1">
        <v>43602</v>
      </c>
      <c r="C113" t="s">
        <v>9</v>
      </c>
      <c r="D113" t="s">
        <v>10</v>
      </c>
      <c r="E113">
        <v>13</v>
      </c>
    </row>
    <row r="114" spans="2:5" x14ac:dyDescent="0.25">
      <c r="B114" s="1">
        <v>43603</v>
      </c>
      <c r="C114" t="s">
        <v>12</v>
      </c>
      <c r="D114" t="s">
        <v>11</v>
      </c>
      <c r="E114">
        <v>15</v>
      </c>
    </row>
    <row r="115" spans="2:5" x14ac:dyDescent="0.25">
      <c r="B115" s="1">
        <v>43603</v>
      </c>
      <c r="C115" t="s">
        <v>12</v>
      </c>
      <c r="D115" t="s">
        <v>8</v>
      </c>
      <c r="E115">
        <v>2</v>
      </c>
    </row>
    <row r="116" spans="2:5" x14ac:dyDescent="0.25">
      <c r="B116" s="1">
        <v>43603</v>
      </c>
      <c r="C116" t="s">
        <v>12</v>
      </c>
      <c r="D116" t="s">
        <v>8</v>
      </c>
      <c r="E116">
        <v>5</v>
      </c>
    </row>
    <row r="117" spans="2:5" x14ac:dyDescent="0.25">
      <c r="B117" s="1">
        <v>43603</v>
      </c>
      <c r="C117" t="s">
        <v>16</v>
      </c>
      <c r="D117" t="s">
        <v>10</v>
      </c>
      <c r="E117">
        <v>2</v>
      </c>
    </row>
    <row r="118" spans="2:5" x14ac:dyDescent="0.25">
      <c r="B118" s="1">
        <v>43603</v>
      </c>
      <c r="C118" t="s">
        <v>7</v>
      </c>
      <c r="D118" t="s">
        <v>8</v>
      </c>
      <c r="E118">
        <v>3</v>
      </c>
    </row>
    <row r="119" spans="2:5" x14ac:dyDescent="0.25">
      <c r="B119" s="1">
        <v>43603</v>
      </c>
      <c r="C119" t="s">
        <v>5</v>
      </c>
      <c r="D119" t="s">
        <v>8</v>
      </c>
      <c r="E119">
        <v>9</v>
      </c>
    </row>
    <row r="120" spans="2:5" x14ac:dyDescent="0.25">
      <c r="B120" s="1">
        <v>43604</v>
      </c>
      <c r="C120" t="s">
        <v>3</v>
      </c>
      <c r="D120" t="s">
        <v>4</v>
      </c>
      <c r="E120">
        <v>8</v>
      </c>
    </row>
    <row r="121" spans="2:5" x14ac:dyDescent="0.25">
      <c r="B121" s="1">
        <v>43604</v>
      </c>
      <c r="C121" t="s">
        <v>12</v>
      </c>
      <c r="D121" t="s">
        <v>4</v>
      </c>
      <c r="E121">
        <v>1</v>
      </c>
    </row>
    <row r="122" spans="2:5" x14ac:dyDescent="0.25">
      <c r="B122" s="1">
        <v>43605</v>
      </c>
      <c r="C122" t="s">
        <v>5</v>
      </c>
      <c r="D122" t="s">
        <v>4</v>
      </c>
      <c r="E122">
        <v>2</v>
      </c>
    </row>
    <row r="123" spans="2:5" x14ac:dyDescent="0.25">
      <c r="B123" s="1">
        <v>43605</v>
      </c>
      <c r="C123" t="s">
        <v>5</v>
      </c>
      <c r="D123" t="s">
        <v>11</v>
      </c>
      <c r="E123">
        <v>3</v>
      </c>
    </row>
    <row r="124" spans="2:5" x14ac:dyDescent="0.25">
      <c r="B124" s="1">
        <v>43605</v>
      </c>
      <c r="C124" t="s">
        <v>7</v>
      </c>
      <c r="D124" t="s">
        <v>11</v>
      </c>
      <c r="E124">
        <v>1</v>
      </c>
    </row>
    <row r="125" spans="2:5" x14ac:dyDescent="0.25">
      <c r="B125" s="1">
        <v>43608</v>
      </c>
      <c r="C125" t="s">
        <v>9</v>
      </c>
      <c r="D125" t="s">
        <v>10</v>
      </c>
      <c r="E125">
        <v>4</v>
      </c>
    </row>
    <row r="126" spans="2:5" x14ac:dyDescent="0.25">
      <c r="B126" s="1">
        <v>43608</v>
      </c>
      <c r="C126" t="s">
        <v>3</v>
      </c>
      <c r="D126" t="s">
        <v>10</v>
      </c>
      <c r="E126">
        <v>12</v>
      </c>
    </row>
    <row r="127" spans="2:5" x14ac:dyDescent="0.25">
      <c r="B127" s="1">
        <v>43609</v>
      </c>
      <c r="C127" t="s">
        <v>12</v>
      </c>
      <c r="D127" t="s">
        <v>8</v>
      </c>
      <c r="E127">
        <v>1</v>
      </c>
    </row>
    <row r="128" spans="2:5" x14ac:dyDescent="0.25">
      <c r="B128" s="1">
        <v>43609</v>
      </c>
      <c r="C128" t="s">
        <v>12</v>
      </c>
      <c r="D128" t="s">
        <v>13</v>
      </c>
      <c r="E128">
        <v>2</v>
      </c>
    </row>
    <row r="129" spans="2:5" x14ac:dyDescent="0.25">
      <c r="B129" s="1">
        <v>43610</v>
      </c>
      <c r="C129" t="s">
        <v>12</v>
      </c>
      <c r="D129" t="s">
        <v>11</v>
      </c>
      <c r="E129">
        <v>3</v>
      </c>
    </row>
    <row r="130" spans="2:5" x14ac:dyDescent="0.25">
      <c r="B130" s="1">
        <v>43610</v>
      </c>
      <c r="C130" t="s">
        <v>16</v>
      </c>
      <c r="D130" t="s">
        <v>4</v>
      </c>
      <c r="E130">
        <v>9</v>
      </c>
    </row>
    <row r="131" spans="2:5" x14ac:dyDescent="0.25">
      <c r="B131" s="1">
        <v>43610</v>
      </c>
      <c r="C131" t="s">
        <v>7</v>
      </c>
      <c r="D131" t="s">
        <v>6</v>
      </c>
      <c r="E131">
        <v>7</v>
      </c>
    </row>
    <row r="132" spans="2:5" x14ac:dyDescent="0.25">
      <c r="B132" s="1">
        <v>43611</v>
      </c>
      <c r="C132" t="s">
        <v>5</v>
      </c>
      <c r="D132" t="s">
        <v>11</v>
      </c>
      <c r="E132">
        <v>12</v>
      </c>
    </row>
    <row r="133" spans="2:5" x14ac:dyDescent="0.25">
      <c r="B133" s="1">
        <v>43612</v>
      </c>
      <c r="C133" t="s">
        <v>7</v>
      </c>
      <c r="D133" t="s">
        <v>13</v>
      </c>
      <c r="E133">
        <v>1</v>
      </c>
    </row>
    <row r="134" spans="2:5" x14ac:dyDescent="0.25">
      <c r="B134" s="1">
        <v>43612</v>
      </c>
      <c r="C134" t="s">
        <v>9</v>
      </c>
      <c r="D134" t="s">
        <v>4</v>
      </c>
      <c r="E134">
        <v>4</v>
      </c>
    </row>
    <row r="135" spans="2:5" x14ac:dyDescent="0.25">
      <c r="B135" s="1">
        <v>43612</v>
      </c>
      <c r="C135" t="s">
        <v>15</v>
      </c>
      <c r="D135" t="s">
        <v>4</v>
      </c>
      <c r="E135">
        <v>6</v>
      </c>
    </row>
    <row r="136" spans="2:5" x14ac:dyDescent="0.25">
      <c r="B136" s="1">
        <v>43612</v>
      </c>
      <c r="C136" t="s">
        <v>5</v>
      </c>
      <c r="D136" t="s">
        <v>4</v>
      </c>
      <c r="E136">
        <v>11</v>
      </c>
    </row>
    <row r="137" spans="2:5" x14ac:dyDescent="0.25">
      <c r="B137" s="1">
        <v>43615</v>
      </c>
      <c r="C137" t="s">
        <v>12</v>
      </c>
      <c r="D137" t="s">
        <v>13</v>
      </c>
      <c r="E137">
        <v>1</v>
      </c>
    </row>
    <row r="138" spans="2:5" x14ac:dyDescent="0.25">
      <c r="B138" s="1">
        <v>43615</v>
      </c>
      <c r="C138" t="s">
        <v>14</v>
      </c>
      <c r="D138" t="s">
        <v>13</v>
      </c>
      <c r="E138">
        <v>21</v>
      </c>
    </row>
    <row r="139" spans="2:5" x14ac:dyDescent="0.25">
      <c r="B139" s="1">
        <v>43616</v>
      </c>
      <c r="C139" t="s">
        <v>16</v>
      </c>
      <c r="D139" t="s">
        <v>11</v>
      </c>
      <c r="E139">
        <v>4</v>
      </c>
    </row>
    <row r="140" spans="2:5" x14ac:dyDescent="0.25">
      <c r="B140" s="1">
        <v>43616</v>
      </c>
      <c r="C140" t="s">
        <v>14</v>
      </c>
      <c r="D140" t="s">
        <v>13</v>
      </c>
      <c r="E140">
        <v>2</v>
      </c>
    </row>
    <row r="141" spans="2:5" x14ac:dyDescent="0.25">
      <c r="B141" s="1">
        <v>43616</v>
      </c>
      <c r="C141" t="s">
        <v>16</v>
      </c>
      <c r="D141" t="s">
        <v>11</v>
      </c>
      <c r="E141">
        <v>3</v>
      </c>
    </row>
    <row r="142" spans="2:5" x14ac:dyDescent="0.25">
      <c r="B142" s="1">
        <v>43617</v>
      </c>
      <c r="C142" t="s">
        <v>12</v>
      </c>
      <c r="D142" t="s">
        <v>4</v>
      </c>
      <c r="E142">
        <v>10</v>
      </c>
    </row>
    <row r="143" spans="2:5" x14ac:dyDescent="0.25">
      <c r="B143" s="1">
        <v>43617</v>
      </c>
      <c r="C143" t="s">
        <v>14</v>
      </c>
      <c r="D143" t="s">
        <v>10</v>
      </c>
      <c r="E143">
        <v>10</v>
      </c>
    </row>
    <row r="144" spans="2:5" x14ac:dyDescent="0.25">
      <c r="B144" s="1">
        <v>43618</v>
      </c>
      <c r="C144" t="s">
        <v>14</v>
      </c>
      <c r="D144" t="s">
        <v>8</v>
      </c>
      <c r="E144">
        <v>3</v>
      </c>
    </row>
    <row r="145" spans="2:5" x14ac:dyDescent="0.25">
      <c r="B145" s="1">
        <v>43618</v>
      </c>
      <c r="C145" t="s">
        <v>16</v>
      </c>
      <c r="D145" t="s">
        <v>13</v>
      </c>
      <c r="E145">
        <v>6</v>
      </c>
    </row>
    <row r="146" spans="2:5" x14ac:dyDescent="0.25">
      <c r="B146" s="1">
        <v>43618</v>
      </c>
      <c r="C146" t="s">
        <v>17</v>
      </c>
      <c r="D146" t="s">
        <v>13</v>
      </c>
      <c r="E146">
        <v>1</v>
      </c>
    </row>
    <row r="147" spans="2:5" x14ac:dyDescent="0.25">
      <c r="B147" s="1">
        <v>43619</v>
      </c>
      <c r="C147" t="s">
        <v>9</v>
      </c>
      <c r="D147" t="s">
        <v>11</v>
      </c>
      <c r="E147">
        <v>20</v>
      </c>
    </row>
    <row r="148" spans="2:5" x14ac:dyDescent="0.25">
      <c r="B148" s="1">
        <v>43619</v>
      </c>
      <c r="C148" t="s">
        <v>3</v>
      </c>
      <c r="D148" t="s">
        <v>13</v>
      </c>
      <c r="E148">
        <v>1</v>
      </c>
    </row>
    <row r="149" spans="2:5" x14ac:dyDescent="0.25">
      <c r="B149" s="1">
        <v>43622</v>
      </c>
      <c r="C149" t="s">
        <v>9</v>
      </c>
      <c r="D149" t="s">
        <v>13</v>
      </c>
      <c r="E149">
        <v>10</v>
      </c>
    </row>
    <row r="150" spans="2:5" x14ac:dyDescent="0.25">
      <c r="B150" s="1">
        <v>43622</v>
      </c>
      <c r="C150" t="s">
        <v>16</v>
      </c>
      <c r="D150" t="s">
        <v>8</v>
      </c>
      <c r="E150">
        <v>2</v>
      </c>
    </row>
    <row r="151" spans="2:5" x14ac:dyDescent="0.25">
      <c r="B151" s="1">
        <v>43622</v>
      </c>
      <c r="C151" t="s">
        <v>7</v>
      </c>
      <c r="D151" t="s">
        <v>8</v>
      </c>
      <c r="E151">
        <v>25</v>
      </c>
    </row>
    <row r="152" spans="2:5" x14ac:dyDescent="0.25">
      <c r="B152" s="1">
        <v>43623</v>
      </c>
      <c r="C152" t="s">
        <v>5</v>
      </c>
      <c r="D152" t="s">
        <v>10</v>
      </c>
      <c r="E152">
        <v>2</v>
      </c>
    </row>
    <row r="153" spans="2:5" x14ac:dyDescent="0.25">
      <c r="B153" s="1">
        <v>43623</v>
      </c>
      <c r="C153" t="s">
        <v>9</v>
      </c>
      <c r="D153" t="s">
        <v>8</v>
      </c>
      <c r="E153">
        <v>3</v>
      </c>
    </row>
    <row r="154" spans="2:5" x14ac:dyDescent="0.25">
      <c r="B154" s="1">
        <v>43624</v>
      </c>
      <c r="C154" t="s">
        <v>9</v>
      </c>
      <c r="D154" t="s">
        <v>8</v>
      </c>
      <c r="E154">
        <v>4</v>
      </c>
    </row>
    <row r="155" spans="2:5" x14ac:dyDescent="0.25">
      <c r="B155" s="1">
        <v>43625</v>
      </c>
      <c r="C155" t="s">
        <v>5</v>
      </c>
      <c r="D155" t="s">
        <v>4</v>
      </c>
      <c r="E155">
        <v>4</v>
      </c>
    </row>
    <row r="156" spans="2:5" x14ac:dyDescent="0.25">
      <c r="B156" s="1">
        <v>43625</v>
      </c>
      <c r="C156" t="s">
        <v>5</v>
      </c>
      <c r="D156" t="s">
        <v>4</v>
      </c>
      <c r="E156">
        <v>2</v>
      </c>
    </row>
    <row r="157" spans="2:5" x14ac:dyDescent="0.25">
      <c r="B157" s="1">
        <v>43626</v>
      </c>
      <c r="C157" t="s">
        <v>5</v>
      </c>
      <c r="D157" t="s">
        <v>13</v>
      </c>
      <c r="E157">
        <v>22</v>
      </c>
    </row>
    <row r="158" spans="2:5" x14ac:dyDescent="0.25">
      <c r="B158" s="1">
        <v>43626</v>
      </c>
      <c r="C158" t="s">
        <v>5</v>
      </c>
      <c r="D158" t="s">
        <v>8</v>
      </c>
      <c r="E158">
        <v>3</v>
      </c>
    </row>
    <row r="159" spans="2:5" x14ac:dyDescent="0.25">
      <c r="B159" s="1">
        <v>43629</v>
      </c>
      <c r="C159" t="s">
        <v>7</v>
      </c>
      <c r="D159" t="s">
        <v>8</v>
      </c>
      <c r="E159">
        <v>4</v>
      </c>
    </row>
    <row r="160" spans="2:5" x14ac:dyDescent="0.25">
      <c r="B160" s="1">
        <v>43629</v>
      </c>
      <c r="C160" t="s">
        <v>9</v>
      </c>
      <c r="D160" t="s">
        <v>8</v>
      </c>
      <c r="E160">
        <v>5</v>
      </c>
    </row>
    <row r="161" spans="2:5" x14ac:dyDescent="0.25">
      <c r="B161" s="1">
        <v>43630</v>
      </c>
      <c r="C161" t="s">
        <v>9</v>
      </c>
      <c r="D161" t="s">
        <v>11</v>
      </c>
      <c r="E161">
        <v>7</v>
      </c>
    </row>
    <row r="162" spans="2:5" x14ac:dyDescent="0.25">
      <c r="B162" s="1">
        <v>43631</v>
      </c>
      <c r="C162" t="s">
        <v>3</v>
      </c>
      <c r="D162" t="s">
        <v>10</v>
      </c>
      <c r="E162">
        <v>8</v>
      </c>
    </row>
    <row r="163" spans="2:5" x14ac:dyDescent="0.25">
      <c r="B163" s="1">
        <v>43631</v>
      </c>
      <c r="C163" t="s">
        <v>16</v>
      </c>
      <c r="D163" t="s">
        <v>10</v>
      </c>
      <c r="E163">
        <v>3</v>
      </c>
    </row>
    <row r="164" spans="2:5" x14ac:dyDescent="0.25">
      <c r="B164" s="1">
        <v>43632</v>
      </c>
      <c r="C164" t="s">
        <v>17</v>
      </c>
      <c r="D164" t="s">
        <v>10</v>
      </c>
      <c r="E164">
        <v>3</v>
      </c>
    </row>
    <row r="165" spans="2:5" x14ac:dyDescent="0.25">
      <c r="B165" s="1">
        <v>43632</v>
      </c>
      <c r="C165" t="s">
        <v>5</v>
      </c>
      <c r="D165" t="s">
        <v>10</v>
      </c>
      <c r="E165">
        <v>2</v>
      </c>
    </row>
    <row r="166" spans="2:5" x14ac:dyDescent="0.25">
      <c r="B166" s="1">
        <v>43633</v>
      </c>
      <c r="C166" t="s">
        <v>16</v>
      </c>
      <c r="D166" t="s">
        <v>4</v>
      </c>
      <c r="E166">
        <v>10</v>
      </c>
    </row>
    <row r="167" spans="2:5" x14ac:dyDescent="0.25">
      <c r="B167" s="1">
        <v>43633</v>
      </c>
      <c r="C167" t="s">
        <v>9</v>
      </c>
      <c r="D167" t="s">
        <v>6</v>
      </c>
      <c r="E167">
        <v>15</v>
      </c>
    </row>
    <row r="168" spans="2:5" x14ac:dyDescent="0.25">
      <c r="B168" s="1">
        <v>43636</v>
      </c>
      <c r="C168" t="s">
        <v>14</v>
      </c>
      <c r="D168" t="s">
        <v>4</v>
      </c>
      <c r="E168">
        <v>3</v>
      </c>
    </row>
    <row r="169" spans="2:5" x14ac:dyDescent="0.25">
      <c r="B169" s="1">
        <v>43636</v>
      </c>
      <c r="C169" t="s">
        <v>7</v>
      </c>
      <c r="D169" t="s">
        <v>6</v>
      </c>
      <c r="E169">
        <v>1</v>
      </c>
    </row>
    <row r="170" spans="2:5" x14ac:dyDescent="0.25">
      <c r="B170" s="1">
        <v>43636</v>
      </c>
      <c r="C170" t="s">
        <v>3</v>
      </c>
      <c r="D170" t="s">
        <v>8</v>
      </c>
      <c r="E170">
        <v>5</v>
      </c>
    </row>
    <row r="171" spans="2:5" x14ac:dyDescent="0.25">
      <c r="B171" s="1">
        <v>43637</v>
      </c>
      <c r="C171" t="s">
        <v>5</v>
      </c>
      <c r="D171" t="s">
        <v>13</v>
      </c>
      <c r="E171">
        <v>16</v>
      </c>
    </row>
    <row r="172" spans="2:5" x14ac:dyDescent="0.25">
      <c r="B172" s="1">
        <v>43637</v>
      </c>
      <c r="C172" t="s">
        <v>7</v>
      </c>
      <c r="D172" t="s">
        <v>11</v>
      </c>
      <c r="E172">
        <v>2</v>
      </c>
    </row>
    <row r="173" spans="2:5" x14ac:dyDescent="0.25">
      <c r="B173" s="1">
        <v>43637</v>
      </c>
      <c r="C173" t="s">
        <v>9</v>
      </c>
      <c r="D173" t="s">
        <v>4</v>
      </c>
      <c r="E173">
        <v>3</v>
      </c>
    </row>
    <row r="174" spans="2:5" x14ac:dyDescent="0.25">
      <c r="B174" s="1">
        <v>43638</v>
      </c>
      <c r="C174" t="s">
        <v>17</v>
      </c>
      <c r="D174" t="s">
        <v>4</v>
      </c>
      <c r="E174">
        <v>2</v>
      </c>
    </row>
    <row r="175" spans="2:5" x14ac:dyDescent="0.25">
      <c r="B175" s="1">
        <v>43638</v>
      </c>
      <c r="C175" t="s">
        <v>3</v>
      </c>
      <c r="D175" t="s">
        <v>4</v>
      </c>
      <c r="E175">
        <v>3</v>
      </c>
    </row>
    <row r="176" spans="2:5" x14ac:dyDescent="0.25">
      <c r="B176" s="1">
        <v>43639</v>
      </c>
      <c r="C176" t="s">
        <v>12</v>
      </c>
      <c r="D176" t="s">
        <v>11</v>
      </c>
      <c r="E176">
        <v>4</v>
      </c>
    </row>
    <row r="177" spans="2:5" x14ac:dyDescent="0.25">
      <c r="B177" s="1">
        <v>43639</v>
      </c>
      <c r="C177" t="s">
        <v>14</v>
      </c>
      <c r="D177" t="s">
        <v>11</v>
      </c>
      <c r="E177">
        <v>5</v>
      </c>
    </row>
    <row r="178" spans="2:5" x14ac:dyDescent="0.25">
      <c r="B178" s="1">
        <v>43639</v>
      </c>
      <c r="C178" t="s">
        <v>12</v>
      </c>
      <c r="D178" t="s">
        <v>11</v>
      </c>
      <c r="E178">
        <v>6</v>
      </c>
    </row>
    <row r="179" spans="2:5" x14ac:dyDescent="0.25">
      <c r="B179" s="1">
        <v>43640</v>
      </c>
      <c r="C179" t="s">
        <v>14</v>
      </c>
      <c r="D179" t="s">
        <v>11</v>
      </c>
      <c r="E179">
        <v>2</v>
      </c>
    </row>
    <row r="180" spans="2:5" x14ac:dyDescent="0.25">
      <c r="B180" s="1">
        <v>43640</v>
      </c>
      <c r="C180" t="s">
        <v>15</v>
      </c>
      <c r="D180" t="s">
        <v>4</v>
      </c>
      <c r="E180">
        <v>3</v>
      </c>
    </row>
    <row r="181" spans="2:5" x14ac:dyDescent="0.25">
      <c r="B181" s="1">
        <v>43643</v>
      </c>
      <c r="C181" t="s">
        <v>7</v>
      </c>
      <c r="D181" t="s">
        <v>11</v>
      </c>
      <c r="E181">
        <v>8</v>
      </c>
    </row>
    <row r="182" spans="2:5" x14ac:dyDescent="0.25">
      <c r="B182" s="1">
        <v>43643</v>
      </c>
      <c r="C182" t="s">
        <v>3</v>
      </c>
      <c r="D182" t="s">
        <v>13</v>
      </c>
      <c r="E182">
        <v>1</v>
      </c>
    </row>
    <row r="183" spans="2:5" x14ac:dyDescent="0.25">
      <c r="B183" s="1">
        <v>43644</v>
      </c>
      <c r="C183" t="s">
        <v>5</v>
      </c>
      <c r="D183" t="s">
        <v>4</v>
      </c>
      <c r="E183">
        <v>23</v>
      </c>
    </row>
    <row r="184" spans="2:5" x14ac:dyDescent="0.25">
      <c r="B184" s="1">
        <v>43644</v>
      </c>
      <c r="C184" t="s">
        <v>12</v>
      </c>
      <c r="D184" t="s">
        <v>4</v>
      </c>
      <c r="E184">
        <v>5</v>
      </c>
    </row>
    <row r="185" spans="2:5" x14ac:dyDescent="0.25">
      <c r="B185" s="1">
        <v>43645</v>
      </c>
      <c r="C185" t="s">
        <v>3</v>
      </c>
      <c r="D185" t="s">
        <v>4</v>
      </c>
      <c r="E185">
        <v>7</v>
      </c>
    </row>
    <row r="186" spans="2:5" x14ac:dyDescent="0.25">
      <c r="B186" s="1">
        <v>43646</v>
      </c>
      <c r="C186" t="s">
        <v>12</v>
      </c>
      <c r="D186" t="s">
        <v>4</v>
      </c>
      <c r="E186">
        <v>8</v>
      </c>
    </row>
    <row r="187" spans="2:5" x14ac:dyDescent="0.25">
      <c r="B187" s="1">
        <v>43646</v>
      </c>
      <c r="C187" t="s">
        <v>14</v>
      </c>
      <c r="D187" t="s">
        <v>4</v>
      </c>
      <c r="E187">
        <v>1</v>
      </c>
    </row>
    <row r="188" spans="2:5" x14ac:dyDescent="0.25">
      <c r="B188" s="1">
        <v>43647</v>
      </c>
      <c r="C188" t="s">
        <v>12</v>
      </c>
      <c r="D188" t="s">
        <v>8</v>
      </c>
      <c r="E188">
        <v>2</v>
      </c>
    </row>
    <row r="189" spans="2:5" x14ac:dyDescent="0.25">
      <c r="B189" s="1">
        <v>43650</v>
      </c>
      <c r="C189" t="s">
        <v>14</v>
      </c>
      <c r="D189" t="s">
        <v>8</v>
      </c>
      <c r="E189">
        <v>3</v>
      </c>
    </row>
    <row r="190" spans="2:5" x14ac:dyDescent="0.25">
      <c r="B190" s="1">
        <v>43650</v>
      </c>
      <c r="C190" t="s">
        <v>14</v>
      </c>
      <c r="D190" t="s">
        <v>10</v>
      </c>
      <c r="E190">
        <v>11</v>
      </c>
    </row>
    <row r="191" spans="2:5" x14ac:dyDescent="0.25">
      <c r="B191" s="1">
        <v>43651</v>
      </c>
      <c r="C191" t="s">
        <v>17</v>
      </c>
      <c r="D191" t="s">
        <v>10</v>
      </c>
      <c r="E191">
        <v>2</v>
      </c>
    </row>
    <row r="192" spans="2:5" x14ac:dyDescent="0.25">
      <c r="B192" s="1">
        <v>43652</v>
      </c>
      <c r="C192" t="s">
        <v>14</v>
      </c>
      <c r="D192" t="s">
        <v>4</v>
      </c>
      <c r="E192">
        <v>3</v>
      </c>
    </row>
    <row r="193" spans="2:5" x14ac:dyDescent="0.25">
      <c r="B193" s="1">
        <v>43652</v>
      </c>
      <c r="C193" t="s">
        <v>9</v>
      </c>
      <c r="D193" t="s">
        <v>11</v>
      </c>
      <c r="E193">
        <v>2</v>
      </c>
    </row>
    <row r="194" spans="2:5" x14ac:dyDescent="0.25">
      <c r="B194" s="1">
        <v>43653</v>
      </c>
      <c r="C194" t="s">
        <v>17</v>
      </c>
      <c r="D194" t="s">
        <v>10</v>
      </c>
      <c r="E194">
        <v>10</v>
      </c>
    </row>
    <row r="195" spans="2:5" x14ac:dyDescent="0.25">
      <c r="B195" s="1">
        <v>43654</v>
      </c>
      <c r="C195" t="s">
        <v>7</v>
      </c>
      <c r="D195" t="s">
        <v>4</v>
      </c>
      <c r="E195">
        <v>4</v>
      </c>
    </row>
    <row r="196" spans="2:5" x14ac:dyDescent="0.25">
      <c r="B196" s="1">
        <v>43654</v>
      </c>
      <c r="C196" t="s">
        <v>3</v>
      </c>
      <c r="D196" t="s">
        <v>10</v>
      </c>
      <c r="E196">
        <v>4</v>
      </c>
    </row>
    <row r="197" spans="2:5" x14ac:dyDescent="0.25">
      <c r="B197" s="1">
        <v>43657</v>
      </c>
      <c r="C197" t="s">
        <v>16</v>
      </c>
      <c r="D197" t="s">
        <v>8</v>
      </c>
      <c r="E197">
        <v>2</v>
      </c>
    </row>
    <row r="198" spans="2:5" x14ac:dyDescent="0.25">
      <c r="B198" s="1">
        <v>43658</v>
      </c>
      <c r="C198" t="s">
        <v>17</v>
      </c>
      <c r="D198" t="s">
        <v>8</v>
      </c>
      <c r="E198">
        <v>2</v>
      </c>
    </row>
    <row r="199" spans="2:5" x14ac:dyDescent="0.25">
      <c r="B199" s="1">
        <v>43658</v>
      </c>
      <c r="C199" t="s">
        <v>3</v>
      </c>
      <c r="D199" t="s">
        <v>4</v>
      </c>
      <c r="E199">
        <v>2</v>
      </c>
    </row>
    <row r="200" spans="2:5" x14ac:dyDescent="0.25">
      <c r="B200" s="1">
        <v>43659</v>
      </c>
      <c r="C200" t="s">
        <v>14</v>
      </c>
      <c r="D200" t="s">
        <v>13</v>
      </c>
      <c r="E200">
        <v>6</v>
      </c>
    </row>
    <row r="201" spans="2:5" x14ac:dyDescent="0.25">
      <c r="B201" s="1">
        <v>43659</v>
      </c>
      <c r="C201" t="s">
        <v>9</v>
      </c>
      <c r="D201" t="s">
        <v>4</v>
      </c>
      <c r="E201">
        <v>8</v>
      </c>
    </row>
    <row r="202" spans="2:5" x14ac:dyDescent="0.25">
      <c r="B202" s="1">
        <v>43660</v>
      </c>
      <c r="C202" t="s">
        <v>12</v>
      </c>
      <c r="D202" t="s">
        <v>11</v>
      </c>
      <c r="E202">
        <v>7</v>
      </c>
    </row>
    <row r="203" spans="2:5" x14ac:dyDescent="0.25">
      <c r="B203" s="1">
        <v>43660</v>
      </c>
      <c r="C203" t="s">
        <v>14</v>
      </c>
      <c r="D203" t="s">
        <v>11</v>
      </c>
      <c r="E203">
        <v>9</v>
      </c>
    </row>
    <row r="204" spans="2:5" x14ac:dyDescent="0.25">
      <c r="B204" s="1">
        <v>43660</v>
      </c>
      <c r="C204" t="s">
        <v>16</v>
      </c>
      <c r="D204" t="s">
        <v>13</v>
      </c>
      <c r="E204">
        <v>3</v>
      </c>
    </row>
    <row r="205" spans="2:5" x14ac:dyDescent="0.25">
      <c r="B205" s="1">
        <v>43661</v>
      </c>
      <c r="C205" t="s">
        <v>9</v>
      </c>
      <c r="D205" t="s">
        <v>4</v>
      </c>
      <c r="E205">
        <v>9</v>
      </c>
    </row>
    <row r="206" spans="2:5" x14ac:dyDescent="0.25">
      <c r="B206" s="1"/>
    </row>
    <row r="207" spans="2:5" x14ac:dyDescent="0.25">
      <c r="B207" s="1"/>
    </row>
    <row r="208" spans="2:5" x14ac:dyDescent="0.25">
      <c r="B208" s="1"/>
    </row>
    <row r="209" spans="2:2" x14ac:dyDescent="0.25">
      <c r="B209" s="1"/>
    </row>
    <row r="210" spans="2:2" x14ac:dyDescent="0.25">
      <c r="B210" s="1"/>
    </row>
    <row r="211" spans="2:2" x14ac:dyDescent="0.25">
      <c r="B211" s="1"/>
    </row>
    <row r="212" spans="2:2" x14ac:dyDescent="0.25">
      <c r="B212" s="1"/>
    </row>
    <row r="213" spans="2:2" x14ac:dyDescent="0.25">
      <c r="B213" s="1"/>
    </row>
    <row r="214" spans="2:2" x14ac:dyDescent="0.25">
      <c r="B214" s="1"/>
    </row>
    <row r="215" spans="2:2" x14ac:dyDescent="0.25">
      <c r="B215" s="1"/>
    </row>
    <row r="216" spans="2:2" x14ac:dyDescent="0.25">
      <c r="B216" s="1"/>
    </row>
    <row r="217" spans="2:2" x14ac:dyDescent="0.25">
      <c r="B217" s="1"/>
    </row>
    <row r="218" spans="2:2" x14ac:dyDescent="0.25">
      <c r="B218" s="1"/>
    </row>
    <row r="219" spans="2:2" x14ac:dyDescent="0.25">
      <c r="B219" s="1"/>
    </row>
    <row r="220" spans="2:2" x14ac:dyDescent="0.25">
      <c r="B220" s="1"/>
    </row>
    <row r="221" spans="2:2" x14ac:dyDescent="0.25">
      <c r="B221" s="1"/>
    </row>
    <row r="222" spans="2:2" x14ac:dyDescent="0.25">
      <c r="B222" s="1"/>
    </row>
    <row r="223" spans="2:2" x14ac:dyDescent="0.25">
      <c r="B223" s="1"/>
    </row>
    <row r="224" spans="2:2" x14ac:dyDescent="0.25">
      <c r="B224" s="1"/>
    </row>
    <row r="225" spans="2:2" x14ac:dyDescent="0.25">
      <c r="B225" s="1"/>
    </row>
    <row r="226" spans="2:2" x14ac:dyDescent="0.25">
      <c r="B226" s="1"/>
    </row>
    <row r="227" spans="2:2" x14ac:dyDescent="0.25">
      <c r="B227" s="1"/>
    </row>
    <row r="228" spans="2:2" x14ac:dyDescent="0.25">
      <c r="B228" s="1"/>
    </row>
    <row r="229" spans="2:2" x14ac:dyDescent="0.25">
      <c r="B229" s="1"/>
    </row>
    <row r="230" spans="2:2" x14ac:dyDescent="0.25">
      <c r="B230" s="1"/>
    </row>
    <row r="231" spans="2:2" x14ac:dyDescent="0.25">
      <c r="B231" s="1"/>
    </row>
    <row r="232" spans="2:2" x14ac:dyDescent="0.25">
      <c r="B232" s="1"/>
    </row>
    <row r="233" spans="2:2" x14ac:dyDescent="0.25">
      <c r="B233" s="1"/>
    </row>
    <row r="234" spans="2:2" x14ac:dyDescent="0.25">
      <c r="B234" s="1"/>
    </row>
    <row r="235" spans="2:2" x14ac:dyDescent="0.25">
      <c r="B235" s="1"/>
    </row>
    <row r="236" spans="2:2" x14ac:dyDescent="0.25">
      <c r="B236" s="1"/>
    </row>
    <row r="237" spans="2:2" x14ac:dyDescent="0.25">
      <c r="B237" s="1"/>
    </row>
    <row r="238" spans="2:2" x14ac:dyDescent="0.25">
      <c r="B238" s="1"/>
    </row>
    <row r="239" spans="2:2" x14ac:dyDescent="0.25">
      <c r="B239" s="1"/>
    </row>
    <row r="240" spans="2:2" x14ac:dyDescent="0.25">
      <c r="B240" s="1"/>
    </row>
    <row r="241" spans="2:2" x14ac:dyDescent="0.25">
      <c r="B241" s="1"/>
    </row>
    <row r="242" spans="2:2" x14ac:dyDescent="0.25">
      <c r="B242" s="1"/>
    </row>
    <row r="243" spans="2:2" x14ac:dyDescent="0.25">
      <c r="B243" s="1"/>
    </row>
    <row r="244" spans="2:2" x14ac:dyDescent="0.25">
      <c r="B244" s="1"/>
    </row>
    <row r="245" spans="2:2" x14ac:dyDescent="0.25">
      <c r="B245" s="1"/>
    </row>
    <row r="246" spans="2:2" x14ac:dyDescent="0.25">
      <c r="B246" s="1"/>
    </row>
    <row r="247" spans="2:2" x14ac:dyDescent="0.25">
      <c r="B247" s="1"/>
    </row>
    <row r="248" spans="2:2" x14ac:dyDescent="0.25">
      <c r="B248" s="1"/>
    </row>
    <row r="249" spans="2:2" x14ac:dyDescent="0.25">
      <c r="B249" s="1"/>
    </row>
    <row r="250" spans="2:2" x14ac:dyDescent="0.25">
      <c r="B250" s="1"/>
    </row>
    <row r="251" spans="2:2" x14ac:dyDescent="0.25">
      <c r="B251" s="1"/>
    </row>
    <row r="252" spans="2:2" x14ac:dyDescent="0.25">
      <c r="B252" s="1"/>
    </row>
    <row r="253" spans="2:2" x14ac:dyDescent="0.25">
      <c r="B253" s="1"/>
    </row>
    <row r="254" spans="2:2" x14ac:dyDescent="0.25">
      <c r="B254" s="1"/>
    </row>
    <row r="255" spans="2:2" x14ac:dyDescent="0.25">
      <c r="B255" s="1"/>
    </row>
    <row r="256" spans="2:2" x14ac:dyDescent="0.25">
      <c r="B256" s="1"/>
    </row>
    <row r="257" spans="2:2" x14ac:dyDescent="0.25">
      <c r="B257" s="1"/>
    </row>
    <row r="258" spans="2:2" x14ac:dyDescent="0.25">
      <c r="B258" s="1"/>
    </row>
    <row r="259" spans="2:2" x14ac:dyDescent="0.25">
      <c r="B259" s="1"/>
    </row>
    <row r="260" spans="2:2" x14ac:dyDescent="0.25">
      <c r="B260" s="1"/>
    </row>
    <row r="261" spans="2:2" x14ac:dyDescent="0.25">
      <c r="B261" s="1"/>
    </row>
    <row r="262" spans="2:2" x14ac:dyDescent="0.25">
      <c r="B262" s="1"/>
    </row>
    <row r="263" spans="2:2" x14ac:dyDescent="0.25">
      <c r="B263" s="1"/>
    </row>
    <row r="264" spans="2:2" x14ac:dyDescent="0.25">
      <c r="B264" s="1"/>
    </row>
    <row r="265" spans="2:2" x14ac:dyDescent="0.25">
      <c r="B265" s="1"/>
    </row>
    <row r="266" spans="2:2" x14ac:dyDescent="0.25">
      <c r="B266" s="1"/>
    </row>
    <row r="267" spans="2:2" x14ac:dyDescent="0.25">
      <c r="B267" s="1"/>
    </row>
    <row r="268" spans="2:2" x14ac:dyDescent="0.25">
      <c r="B268" s="1"/>
    </row>
    <row r="269" spans="2:2" x14ac:dyDescent="0.25">
      <c r="B269" s="1"/>
    </row>
    <row r="270" spans="2:2" x14ac:dyDescent="0.25">
      <c r="B270" s="1"/>
    </row>
    <row r="271" spans="2:2" x14ac:dyDescent="0.25">
      <c r="B271" s="1"/>
    </row>
    <row r="272" spans="2:2" x14ac:dyDescent="0.25">
      <c r="B272" s="1"/>
    </row>
    <row r="273" spans="2:2" x14ac:dyDescent="0.25">
      <c r="B273" s="1"/>
    </row>
    <row r="274" spans="2:2" x14ac:dyDescent="0.25">
      <c r="B274" s="1"/>
    </row>
    <row r="275" spans="2:2" x14ac:dyDescent="0.25">
      <c r="B275" s="1"/>
    </row>
    <row r="276" spans="2:2" x14ac:dyDescent="0.25">
      <c r="B276" s="1"/>
    </row>
    <row r="277" spans="2:2" x14ac:dyDescent="0.25">
      <c r="B277" s="1"/>
    </row>
    <row r="278" spans="2:2" x14ac:dyDescent="0.25">
      <c r="B278" s="1"/>
    </row>
    <row r="279" spans="2:2" x14ac:dyDescent="0.25">
      <c r="B279" s="1"/>
    </row>
    <row r="280" spans="2:2" x14ac:dyDescent="0.25">
      <c r="B280" s="1"/>
    </row>
    <row r="281" spans="2:2" x14ac:dyDescent="0.25">
      <c r="B281" s="1"/>
    </row>
    <row r="282" spans="2:2" x14ac:dyDescent="0.25">
      <c r="B282" s="1"/>
    </row>
    <row r="283" spans="2:2" x14ac:dyDescent="0.25">
      <c r="B283" s="1"/>
    </row>
    <row r="284" spans="2:2" x14ac:dyDescent="0.25">
      <c r="B284" s="1"/>
    </row>
    <row r="285" spans="2:2" x14ac:dyDescent="0.25">
      <c r="B285" s="1"/>
    </row>
    <row r="286" spans="2:2" x14ac:dyDescent="0.25">
      <c r="B286" s="1"/>
    </row>
    <row r="287" spans="2:2" x14ac:dyDescent="0.25">
      <c r="B287" s="1"/>
    </row>
    <row r="288" spans="2:2" x14ac:dyDescent="0.25">
      <c r="B288" s="1"/>
    </row>
    <row r="289" spans="2:2" x14ac:dyDescent="0.25">
      <c r="B289" s="1"/>
    </row>
    <row r="290" spans="2:2" x14ac:dyDescent="0.25">
      <c r="B290" s="1"/>
    </row>
    <row r="291" spans="2:2" x14ac:dyDescent="0.25">
      <c r="B291" s="1"/>
    </row>
    <row r="292" spans="2:2" x14ac:dyDescent="0.25">
      <c r="B292" s="1"/>
    </row>
    <row r="293" spans="2:2" x14ac:dyDescent="0.25">
      <c r="B293" s="1"/>
    </row>
    <row r="294" spans="2:2" x14ac:dyDescent="0.25">
      <c r="B294" s="1"/>
    </row>
    <row r="295" spans="2:2" x14ac:dyDescent="0.25">
      <c r="B295" s="1"/>
    </row>
    <row r="296" spans="2:2" x14ac:dyDescent="0.25">
      <c r="B296" s="1"/>
    </row>
    <row r="297" spans="2:2" x14ac:dyDescent="0.25">
      <c r="B297" s="1"/>
    </row>
    <row r="298" spans="2:2" x14ac:dyDescent="0.25">
      <c r="B298" s="1"/>
    </row>
    <row r="299" spans="2:2" x14ac:dyDescent="0.25">
      <c r="B299" s="1"/>
    </row>
    <row r="300" spans="2:2" x14ac:dyDescent="0.25">
      <c r="B300" s="1"/>
    </row>
    <row r="301" spans="2:2" x14ac:dyDescent="0.25">
      <c r="B301" s="1"/>
    </row>
    <row r="302" spans="2:2" x14ac:dyDescent="0.25">
      <c r="B302" s="1"/>
    </row>
    <row r="303" spans="2:2" x14ac:dyDescent="0.25">
      <c r="B303" s="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04"/>
  <sheetViews>
    <sheetView topLeftCell="A179" workbookViewId="0">
      <selection activeCell="G211" sqref="G211"/>
    </sheetView>
  </sheetViews>
  <sheetFormatPr defaultRowHeight="15" x14ac:dyDescent="0.25"/>
  <cols>
    <col min="2" max="2" width="11.42578125" customWidth="1"/>
    <col min="3" max="3" width="12.5703125" customWidth="1"/>
    <col min="4" max="4" width="14" customWidth="1"/>
    <col min="12" max="12" width="14" customWidth="1"/>
    <col min="15" max="15" width="10.140625" bestFit="1" customWidth="1"/>
  </cols>
  <sheetData>
    <row r="2" spans="2:16" x14ac:dyDescent="0.25">
      <c r="B2" s="2" t="s">
        <v>18</v>
      </c>
      <c r="C2" s="2" t="s">
        <v>0</v>
      </c>
      <c r="D2" s="2" t="s">
        <v>1</v>
      </c>
      <c r="E2" s="2" t="s">
        <v>2</v>
      </c>
      <c r="F2" s="6" t="s">
        <v>39</v>
      </c>
      <c r="G2" s="6" t="s">
        <v>41</v>
      </c>
      <c r="H2" s="6" t="s">
        <v>42</v>
      </c>
      <c r="I2" s="2"/>
      <c r="L2" s="2" t="s">
        <v>1</v>
      </c>
      <c r="M2" s="2" t="s">
        <v>38</v>
      </c>
      <c r="O2" t="s">
        <v>40</v>
      </c>
      <c r="P2" s="5">
        <v>0.21</v>
      </c>
    </row>
    <row r="3" spans="2:16" x14ac:dyDescent="0.25">
      <c r="B3" s="1">
        <v>43531</v>
      </c>
      <c r="C3" t="s">
        <v>3</v>
      </c>
      <c r="D3" t="s">
        <v>4</v>
      </c>
      <c r="E3">
        <v>30</v>
      </c>
      <c r="F3">
        <f>VLOOKUP(Prodej[[#This Row],[Komodita]],Ceník[#All],2,FALSE)*Prodej[[#This Row],[Počet]]</f>
        <v>338700</v>
      </c>
      <c r="G3">
        <f>Prodej[[#This Row],[Tržba]]*$P$2</f>
        <v>71127</v>
      </c>
      <c r="H3">
        <f>Prodej[[#This Row],[Tržba]]+Prodej[[#This Row],[DPH]]</f>
        <v>409827</v>
      </c>
      <c r="L3" t="s">
        <v>4</v>
      </c>
      <c r="M3">
        <v>11290</v>
      </c>
    </row>
    <row r="4" spans="2:16" x14ac:dyDescent="0.25">
      <c r="B4" s="1">
        <v>43532</v>
      </c>
      <c r="C4" t="s">
        <v>12</v>
      </c>
      <c r="D4" t="s">
        <v>10</v>
      </c>
      <c r="E4">
        <v>5</v>
      </c>
      <c r="F4">
        <f>VLOOKUP(Prodej[[#This Row],[Komodita]],Ceník[#All],2,FALSE)*Prodej[[#This Row],[Počet]]</f>
        <v>29500</v>
      </c>
      <c r="G4">
        <f>Prodej[[#This Row],[Tržba]]*$P$2</f>
        <v>6195</v>
      </c>
      <c r="H4">
        <f>Prodej[[#This Row],[Tržba]]+Prodej[[#This Row],[DPH]]</f>
        <v>35695</v>
      </c>
      <c r="L4" t="s">
        <v>10</v>
      </c>
      <c r="M4">
        <v>5900</v>
      </c>
    </row>
    <row r="5" spans="2:16" x14ac:dyDescent="0.25">
      <c r="B5" s="1">
        <v>43533</v>
      </c>
      <c r="C5" t="s">
        <v>14</v>
      </c>
      <c r="D5" t="s">
        <v>11</v>
      </c>
      <c r="E5">
        <v>2</v>
      </c>
      <c r="F5">
        <f>VLOOKUP(Prodej[[#This Row],[Komodita]],Ceník[#All],2,FALSE)*Prodej[[#This Row],[Počet]]</f>
        <v>5780</v>
      </c>
      <c r="G5">
        <f>Prodej[[#This Row],[Tržba]]*$P$2</f>
        <v>1213.8</v>
      </c>
      <c r="H5">
        <f>Prodej[[#This Row],[Tržba]]+Prodej[[#This Row],[DPH]]</f>
        <v>6993.8</v>
      </c>
      <c r="L5" t="s">
        <v>11</v>
      </c>
      <c r="M5">
        <v>2890</v>
      </c>
    </row>
    <row r="6" spans="2:16" x14ac:dyDescent="0.25">
      <c r="B6" s="1">
        <v>43533</v>
      </c>
      <c r="C6" t="s">
        <v>16</v>
      </c>
      <c r="D6" t="s">
        <v>13</v>
      </c>
      <c r="E6">
        <v>8</v>
      </c>
      <c r="F6">
        <f>VLOOKUP(Prodej[[#This Row],[Komodita]],Ceník[#All],2,FALSE)*Prodej[[#This Row],[Počet]]</f>
        <v>919200</v>
      </c>
      <c r="G6">
        <f>Prodej[[#This Row],[Tržba]]*$P$2</f>
        <v>193032</v>
      </c>
      <c r="H6">
        <f>Prodej[[#This Row],[Tržba]]+Prodej[[#This Row],[DPH]]</f>
        <v>1112232</v>
      </c>
      <c r="L6" t="s">
        <v>13</v>
      </c>
      <c r="M6">
        <v>114900</v>
      </c>
    </row>
    <row r="7" spans="2:16" x14ac:dyDescent="0.25">
      <c r="B7" s="1">
        <v>43534</v>
      </c>
      <c r="C7" t="s">
        <v>17</v>
      </c>
      <c r="D7" t="s">
        <v>13</v>
      </c>
      <c r="E7">
        <v>13</v>
      </c>
      <c r="F7">
        <f>VLOOKUP(Prodej[[#This Row],[Komodita]],Ceník[#All],2,FALSE)*Prodej[[#This Row],[Počet]]</f>
        <v>1493700</v>
      </c>
      <c r="G7">
        <f>Prodej[[#This Row],[Tržba]]*$P$2</f>
        <v>313677</v>
      </c>
      <c r="H7">
        <f>Prodej[[#This Row],[Tržba]]+Prodej[[#This Row],[DPH]]</f>
        <v>1807377</v>
      </c>
      <c r="L7" t="s">
        <v>8</v>
      </c>
      <c r="M7">
        <v>14590</v>
      </c>
    </row>
    <row r="8" spans="2:16" x14ac:dyDescent="0.25">
      <c r="B8" s="1">
        <v>43534</v>
      </c>
      <c r="C8" t="s">
        <v>14</v>
      </c>
      <c r="D8" t="s">
        <v>8</v>
      </c>
      <c r="E8">
        <v>2</v>
      </c>
      <c r="F8">
        <f>VLOOKUP(Prodej[[#This Row],[Komodita]],Ceník[#All],2,FALSE)*Prodej[[#This Row],[Počet]]</f>
        <v>29180</v>
      </c>
      <c r="G8">
        <f>Prodej[[#This Row],[Tržba]]*$P$2</f>
        <v>6127.8</v>
      </c>
      <c r="H8">
        <f>Prodej[[#This Row],[Tržba]]+Prodej[[#This Row],[DPH]]</f>
        <v>35307.800000000003</v>
      </c>
      <c r="L8" t="s">
        <v>6</v>
      </c>
      <c r="M8">
        <v>3290</v>
      </c>
    </row>
    <row r="9" spans="2:16" x14ac:dyDescent="0.25">
      <c r="B9" s="1">
        <v>43534</v>
      </c>
      <c r="C9" t="s">
        <v>16</v>
      </c>
      <c r="D9" t="s">
        <v>13</v>
      </c>
      <c r="E9">
        <v>3</v>
      </c>
      <c r="F9">
        <f>VLOOKUP(Prodej[[#This Row],[Komodita]],Ceník[#All],2,FALSE)*Prodej[[#This Row],[Počet]]</f>
        <v>344700</v>
      </c>
      <c r="G9">
        <f>Prodej[[#This Row],[Tržba]]*$P$2</f>
        <v>72387</v>
      </c>
      <c r="H9">
        <f>Prodej[[#This Row],[Tržba]]+Prodej[[#This Row],[DPH]]</f>
        <v>417087</v>
      </c>
    </row>
    <row r="10" spans="2:16" x14ac:dyDescent="0.25">
      <c r="B10" s="1">
        <v>43535</v>
      </c>
      <c r="C10" t="s">
        <v>17</v>
      </c>
      <c r="D10" t="s">
        <v>4</v>
      </c>
      <c r="E10">
        <v>15</v>
      </c>
      <c r="F10">
        <f>VLOOKUP(Prodej[[#This Row],[Komodita]],Ceník[#All],2,FALSE)*Prodej[[#This Row],[Počet]]</f>
        <v>169350</v>
      </c>
      <c r="G10">
        <f>Prodej[[#This Row],[Tržba]]*$P$2</f>
        <v>35563.5</v>
      </c>
      <c r="H10">
        <f>Prodej[[#This Row],[Tržba]]+Prodej[[#This Row],[DPH]]</f>
        <v>204913.5</v>
      </c>
    </row>
    <row r="11" spans="2:16" x14ac:dyDescent="0.25">
      <c r="B11" s="1">
        <v>43535</v>
      </c>
      <c r="C11" t="s">
        <v>14</v>
      </c>
      <c r="D11" t="s">
        <v>6</v>
      </c>
      <c r="E11">
        <v>1</v>
      </c>
      <c r="F11">
        <f>VLOOKUP(Prodej[[#This Row],[Komodita]],Ceník[#All],2,FALSE)*Prodej[[#This Row],[Počet]]</f>
        <v>3290</v>
      </c>
      <c r="G11">
        <f>Prodej[[#This Row],[Tržba]]*$P$2</f>
        <v>690.9</v>
      </c>
      <c r="H11">
        <f>Prodej[[#This Row],[Tržba]]+Prodej[[#This Row],[DPH]]</f>
        <v>3980.9</v>
      </c>
    </row>
    <row r="12" spans="2:16" x14ac:dyDescent="0.25">
      <c r="B12" s="1">
        <v>43535</v>
      </c>
      <c r="C12" t="s">
        <v>15</v>
      </c>
      <c r="D12" t="s">
        <v>8</v>
      </c>
      <c r="E12">
        <v>4</v>
      </c>
      <c r="F12">
        <f>VLOOKUP(Prodej[[#This Row],[Komodita]],Ceník[#All],2,FALSE)*Prodej[[#This Row],[Počet]]</f>
        <v>58360</v>
      </c>
      <c r="G12">
        <f>Prodej[[#This Row],[Tržba]]*$P$2</f>
        <v>12255.6</v>
      </c>
      <c r="H12">
        <f>Prodej[[#This Row],[Tržba]]+Prodej[[#This Row],[DPH]]</f>
        <v>70615.600000000006</v>
      </c>
    </row>
    <row r="13" spans="2:16" x14ac:dyDescent="0.25">
      <c r="B13" s="1">
        <v>43538</v>
      </c>
      <c r="C13" t="s">
        <v>14</v>
      </c>
      <c r="D13" t="s">
        <v>13</v>
      </c>
      <c r="E13">
        <v>1</v>
      </c>
      <c r="F13">
        <f>VLOOKUP(Prodej[[#This Row],[Komodita]],Ceník[#All],2,FALSE)*Prodej[[#This Row],[Počet]]</f>
        <v>114900</v>
      </c>
      <c r="G13">
        <f>Prodej[[#This Row],[Tržba]]*$P$2</f>
        <v>24129</v>
      </c>
      <c r="H13">
        <f>Prodej[[#This Row],[Tržba]]+Prodej[[#This Row],[DPH]]</f>
        <v>139029</v>
      </c>
    </row>
    <row r="14" spans="2:16" x14ac:dyDescent="0.25">
      <c r="B14" s="1">
        <v>43539</v>
      </c>
      <c r="C14" t="s">
        <v>14</v>
      </c>
      <c r="D14" t="s">
        <v>4</v>
      </c>
      <c r="E14">
        <v>2</v>
      </c>
      <c r="F14">
        <f>VLOOKUP(Prodej[[#This Row],[Komodita]],Ceník[#All],2,FALSE)*Prodej[[#This Row],[Počet]]</f>
        <v>22580</v>
      </c>
      <c r="G14">
        <f>Prodej[[#This Row],[Tržba]]*$P$2</f>
        <v>4741.8</v>
      </c>
      <c r="H14">
        <f>Prodej[[#This Row],[Tržba]]+Prodej[[#This Row],[DPH]]</f>
        <v>27321.8</v>
      </c>
    </row>
    <row r="15" spans="2:16" x14ac:dyDescent="0.25">
      <c r="B15" s="1">
        <v>43540</v>
      </c>
      <c r="C15" t="s">
        <v>16</v>
      </c>
      <c r="D15" t="s">
        <v>6</v>
      </c>
      <c r="E15">
        <v>3</v>
      </c>
      <c r="F15">
        <f>VLOOKUP(Prodej[[#This Row],[Komodita]],Ceník[#All],2,FALSE)*Prodej[[#This Row],[Počet]]</f>
        <v>9870</v>
      </c>
      <c r="G15">
        <f>Prodej[[#This Row],[Tržba]]*$P$2</f>
        <v>2072.6999999999998</v>
      </c>
      <c r="H15">
        <f>Prodej[[#This Row],[Tržba]]+Prodej[[#This Row],[DPH]]</f>
        <v>11942.7</v>
      </c>
    </row>
    <row r="16" spans="2:16" x14ac:dyDescent="0.25">
      <c r="B16" s="1">
        <v>43541</v>
      </c>
      <c r="C16" t="s">
        <v>17</v>
      </c>
      <c r="D16" t="s">
        <v>8</v>
      </c>
      <c r="E16">
        <v>19</v>
      </c>
      <c r="F16">
        <f>VLOOKUP(Prodej[[#This Row],[Komodita]],Ceník[#All],2,FALSE)*Prodej[[#This Row],[Počet]]</f>
        <v>277210</v>
      </c>
      <c r="G16">
        <f>Prodej[[#This Row],[Tržba]]*$P$2</f>
        <v>58214.1</v>
      </c>
      <c r="H16">
        <f>Prodej[[#This Row],[Tržba]]+Prodej[[#This Row],[DPH]]</f>
        <v>335424.09999999998</v>
      </c>
    </row>
    <row r="17" spans="2:8" x14ac:dyDescent="0.25">
      <c r="B17" s="1">
        <v>43541</v>
      </c>
      <c r="C17" t="s">
        <v>9</v>
      </c>
      <c r="D17" t="s">
        <v>8</v>
      </c>
      <c r="E17">
        <v>3</v>
      </c>
      <c r="F17">
        <f>VLOOKUP(Prodej[[#This Row],[Komodita]],Ceník[#All],2,FALSE)*Prodej[[#This Row],[Počet]]</f>
        <v>43770</v>
      </c>
      <c r="G17">
        <f>Prodej[[#This Row],[Tržba]]*$P$2</f>
        <v>9191.6999999999989</v>
      </c>
      <c r="H17">
        <f>Prodej[[#This Row],[Tržba]]+Prodej[[#This Row],[DPH]]</f>
        <v>52961.7</v>
      </c>
    </row>
    <row r="18" spans="2:8" x14ac:dyDescent="0.25">
      <c r="B18" s="1">
        <v>43541</v>
      </c>
      <c r="C18" t="s">
        <v>3</v>
      </c>
      <c r="D18" t="s">
        <v>10</v>
      </c>
      <c r="E18">
        <v>2</v>
      </c>
      <c r="F18">
        <f>VLOOKUP(Prodej[[#This Row],[Komodita]],Ceník[#All],2,FALSE)*Prodej[[#This Row],[Počet]]</f>
        <v>11800</v>
      </c>
      <c r="G18">
        <f>Prodej[[#This Row],[Tržba]]*$P$2</f>
        <v>2478</v>
      </c>
      <c r="H18">
        <f>Prodej[[#This Row],[Tržba]]+Prodej[[#This Row],[DPH]]</f>
        <v>14278</v>
      </c>
    </row>
    <row r="19" spans="2:8" x14ac:dyDescent="0.25">
      <c r="B19" s="1">
        <v>43542</v>
      </c>
      <c r="C19" t="s">
        <v>3</v>
      </c>
      <c r="D19" t="s">
        <v>13</v>
      </c>
      <c r="E19">
        <v>11</v>
      </c>
      <c r="F19">
        <f>VLOOKUP(Prodej[[#This Row],[Komodita]],Ceník[#All],2,FALSE)*Prodej[[#This Row],[Počet]]</f>
        <v>1263900</v>
      </c>
      <c r="G19">
        <f>Prodej[[#This Row],[Tržba]]*$P$2</f>
        <v>265419</v>
      </c>
      <c r="H19">
        <f>Prodej[[#This Row],[Tržba]]+Prodej[[#This Row],[DPH]]</f>
        <v>1529319</v>
      </c>
    </row>
    <row r="20" spans="2:8" x14ac:dyDescent="0.25">
      <c r="B20" s="1">
        <v>43542</v>
      </c>
      <c r="C20" t="s">
        <v>12</v>
      </c>
      <c r="D20" t="s">
        <v>4</v>
      </c>
      <c r="E20">
        <v>30</v>
      </c>
      <c r="F20">
        <f>VLOOKUP(Prodej[[#This Row],[Komodita]],Ceník[#All],2,FALSE)*Prodej[[#This Row],[Počet]]</f>
        <v>338700</v>
      </c>
      <c r="G20">
        <f>Prodej[[#This Row],[Tržba]]*$P$2</f>
        <v>71127</v>
      </c>
      <c r="H20">
        <f>Prodej[[#This Row],[Tržba]]+Prodej[[#This Row],[DPH]]</f>
        <v>409827</v>
      </c>
    </row>
    <row r="21" spans="2:8" x14ac:dyDescent="0.25">
      <c r="B21" s="1">
        <v>43542</v>
      </c>
      <c r="C21" t="s">
        <v>14</v>
      </c>
      <c r="D21" t="s">
        <v>6</v>
      </c>
      <c r="E21">
        <v>30</v>
      </c>
      <c r="F21">
        <f>VLOOKUP(Prodej[[#This Row],[Komodita]],Ceník[#All],2,FALSE)*Prodej[[#This Row],[Počet]]</f>
        <v>98700</v>
      </c>
      <c r="G21">
        <f>Prodej[[#This Row],[Tržba]]*$P$2</f>
        <v>20727</v>
      </c>
      <c r="H21">
        <f>Prodej[[#This Row],[Tržba]]+Prodej[[#This Row],[DPH]]</f>
        <v>119427</v>
      </c>
    </row>
    <row r="22" spans="2:8" x14ac:dyDescent="0.25">
      <c r="B22" s="1">
        <v>43545</v>
      </c>
      <c r="C22" t="s">
        <v>16</v>
      </c>
      <c r="D22" t="s">
        <v>8</v>
      </c>
      <c r="E22">
        <v>5</v>
      </c>
      <c r="F22">
        <f>VLOOKUP(Prodej[[#This Row],[Komodita]],Ceník[#All],2,FALSE)*Prodej[[#This Row],[Počet]]</f>
        <v>72950</v>
      </c>
      <c r="G22">
        <f>Prodej[[#This Row],[Tržba]]*$P$2</f>
        <v>15319.5</v>
      </c>
      <c r="H22">
        <f>Prodej[[#This Row],[Tržba]]+Prodej[[#This Row],[DPH]]</f>
        <v>88269.5</v>
      </c>
    </row>
    <row r="23" spans="2:8" x14ac:dyDescent="0.25">
      <c r="B23" s="1">
        <v>43545</v>
      </c>
      <c r="C23" t="s">
        <v>9</v>
      </c>
      <c r="D23" t="s">
        <v>8</v>
      </c>
      <c r="E23">
        <v>2</v>
      </c>
      <c r="F23">
        <f>VLOOKUP(Prodej[[#This Row],[Komodita]],Ceník[#All],2,FALSE)*Prodej[[#This Row],[Počet]]</f>
        <v>29180</v>
      </c>
      <c r="G23">
        <f>Prodej[[#This Row],[Tržba]]*$P$2</f>
        <v>6127.8</v>
      </c>
      <c r="H23">
        <f>Prodej[[#This Row],[Tržba]]+Prodej[[#This Row],[DPH]]</f>
        <v>35307.800000000003</v>
      </c>
    </row>
    <row r="24" spans="2:8" x14ac:dyDescent="0.25">
      <c r="B24" s="1">
        <v>43545</v>
      </c>
      <c r="C24" t="s">
        <v>5</v>
      </c>
      <c r="D24" t="s">
        <v>10</v>
      </c>
      <c r="E24">
        <v>2</v>
      </c>
      <c r="F24">
        <f>VLOOKUP(Prodej[[#This Row],[Komodita]],Ceník[#All],2,FALSE)*Prodej[[#This Row],[Počet]]</f>
        <v>11800</v>
      </c>
      <c r="G24">
        <f>Prodej[[#This Row],[Tržba]]*$P$2</f>
        <v>2478</v>
      </c>
      <c r="H24">
        <f>Prodej[[#This Row],[Tržba]]+Prodej[[#This Row],[DPH]]</f>
        <v>14278</v>
      </c>
    </row>
    <row r="25" spans="2:8" x14ac:dyDescent="0.25">
      <c r="B25" s="1">
        <v>43546</v>
      </c>
      <c r="C25" t="s">
        <v>5</v>
      </c>
      <c r="D25" t="s">
        <v>10</v>
      </c>
      <c r="E25">
        <v>3</v>
      </c>
      <c r="F25">
        <f>VLOOKUP(Prodej[[#This Row],[Komodita]],Ceník[#All],2,FALSE)*Prodej[[#This Row],[Počet]]</f>
        <v>17700</v>
      </c>
      <c r="G25">
        <f>Prodej[[#This Row],[Tržba]]*$P$2</f>
        <v>3717</v>
      </c>
      <c r="H25">
        <f>Prodej[[#This Row],[Tržba]]+Prodej[[#This Row],[DPH]]</f>
        <v>21417</v>
      </c>
    </row>
    <row r="26" spans="2:8" x14ac:dyDescent="0.25">
      <c r="B26" s="1">
        <v>43546</v>
      </c>
      <c r="C26" t="s">
        <v>7</v>
      </c>
      <c r="D26" t="s">
        <v>11</v>
      </c>
      <c r="E26">
        <v>50</v>
      </c>
      <c r="F26">
        <f>VLOOKUP(Prodej[[#This Row],[Komodita]],Ceník[#All],2,FALSE)*Prodej[[#This Row],[Počet]]</f>
        <v>144500</v>
      </c>
      <c r="G26">
        <f>Prodej[[#This Row],[Tržba]]*$P$2</f>
        <v>30345</v>
      </c>
      <c r="H26">
        <f>Prodej[[#This Row],[Tržba]]+Prodej[[#This Row],[DPH]]</f>
        <v>174845</v>
      </c>
    </row>
    <row r="27" spans="2:8" x14ac:dyDescent="0.25">
      <c r="B27" s="1">
        <v>43547</v>
      </c>
      <c r="C27" t="s">
        <v>16</v>
      </c>
      <c r="D27" t="s">
        <v>4</v>
      </c>
      <c r="E27">
        <v>15</v>
      </c>
      <c r="F27">
        <f>VLOOKUP(Prodej[[#This Row],[Komodita]],Ceník[#All],2,FALSE)*Prodej[[#This Row],[Počet]]</f>
        <v>169350</v>
      </c>
      <c r="G27">
        <f>Prodej[[#This Row],[Tržba]]*$P$2</f>
        <v>35563.5</v>
      </c>
      <c r="H27">
        <f>Prodej[[#This Row],[Tržba]]+Prodej[[#This Row],[DPH]]</f>
        <v>204913.5</v>
      </c>
    </row>
    <row r="28" spans="2:8" x14ac:dyDescent="0.25">
      <c r="B28" s="1">
        <v>43547</v>
      </c>
      <c r="C28" t="s">
        <v>17</v>
      </c>
      <c r="D28" t="s">
        <v>4</v>
      </c>
      <c r="E28">
        <v>5</v>
      </c>
      <c r="F28">
        <f>VLOOKUP(Prodej[[#This Row],[Komodita]],Ceník[#All],2,FALSE)*Prodej[[#This Row],[Počet]]</f>
        <v>56450</v>
      </c>
      <c r="G28">
        <f>Prodej[[#This Row],[Tržba]]*$P$2</f>
        <v>11854.5</v>
      </c>
      <c r="H28">
        <f>Prodej[[#This Row],[Tržba]]+Prodej[[#This Row],[DPH]]</f>
        <v>68304.5</v>
      </c>
    </row>
    <row r="29" spans="2:8" x14ac:dyDescent="0.25">
      <c r="B29" s="1">
        <v>43549</v>
      </c>
      <c r="C29" t="s">
        <v>14</v>
      </c>
      <c r="D29" t="s">
        <v>11</v>
      </c>
      <c r="E29">
        <v>1</v>
      </c>
      <c r="F29">
        <f>VLOOKUP(Prodej[[#This Row],[Komodita]],Ceník[#All],2,FALSE)*Prodej[[#This Row],[Počet]]</f>
        <v>2890</v>
      </c>
      <c r="G29">
        <f>Prodej[[#This Row],[Tržba]]*$P$2</f>
        <v>606.9</v>
      </c>
      <c r="H29">
        <f>Prodej[[#This Row],[Tržba]]+Prodej[[#This Row],[DPH]]</f>
        <v>3496.9</v>
      </c>
    </row>
    <row r="30" spans="2:8" x14ac:dyDescent="0.25">
      <c r="B30" s="1">
        <v>43552</v>
      </c>
      <c r="C30" t="s">
        <v>16</v>
      </c>
      <c r="D30" t="s">
        <v>13</v>
      </c>
      <c r="E30">
        <v>2</v>
      </c>
      <c r="F30">
        <f>VLOOKUP(Prodej[[#This Row],[Komodita]],Ceník[#All],2,FALSE)*Prodej[[#This Row],[Počet]]</f>
        <v>229800</v>
      </c>
      <c r="G30">
        <f>Prodej[[#This Row],[Tržba]]*$P$2</f>
        <v>48258</v>
      </c>
      <c r="H30">
        <f>Prodej[[#This Row],[Tržba]]+Prodej[[#This Row],[DPH]]</f>
        <v>278058</v>
      </c>
    </row>
    <row r="31" spans="2:8" x14ac:dyDescent="0.25">
      <c r="B31" s="1">
        <v>43552</v>
      </c>
      <c r="C31" t="s">
        <v>17</v>
      </c>
      <c r="D31" t="s">
        <v>8</v>
      </c>
      <c r="E31">
        <v>1</v>
      </c>
      <c r="F31">
        <f>VLOOKUP(Prodej[[#This Row],[Komodita]],Ceník[#All],2,FALSE)*Prodej[[#This Row],[Počet]]</f>
        <v>14590</v>
      </c>
      <c r="G31">
        <f>Prodej[[#This Row],[Tržba]]*$P$2</f>
        <v>3063.9</v>
      </c>
      <c r="H31">
        <f>Prodej[[#This Row],[Tržba]]+Prodej[[#This Row],[DPH]]</f>
        <v>17653.900000000001</v>
      </c>
    </row>
    <row r="32" spans="2:8" x14ac:dyDescent="0.25">
      <c r="B32" s="1">
        <v>43552</v>
      </c>
      <c r="C32" t="s">
        <v>9</v>
      </c>
      <c r="D32" t="s">
        <v>8</v>
      </c>
      <c r="E32">
        <v>4</v>
      </c>
      <c r="F32">
        <f>VLOOKUP(Prodej[[#This Row],[Komodita]],Ceník[#All],2,FALSE)*Prodej[[#This Row],[Počet]]</f>
        <v>58360</v>
      </c>
      <c r="G32">
        <f>Prodej[[#This Row],[Tržba]]*$P$2</f>
        <v>12255.6</v>
      </c>
      <c r="H32">
        <f>Prodej[[#This Row],[Tržba]]+Prodej[[#This Row],[DPH]]</f>
        <v>70615.600000000006</v>
      </c>
    </row>
    <row r="33" spans="2:8" x14ac:dyDescent="0.25">
      <c r="B33" s="1">
        <v>43552</v>
      </c>
      <c r="C33" t="s">
        <v>5</v>
      </c>
      <c r="D33" t="s">
        <v>10</v>
      </c>
      <c r="E33">
        <v>21</v>
      </c>
      <c r="F33">
        <f>VLOOKUP(Prodej[[#This Row],[Komodita]],Ceník[#All],2,FALSE)*Prodej[[#This Row],[Počet]]</f>
        <v>123900</v>
      </c>
      <c r="G33">
        <f>Prodej[[#This Row],[Tržba]]*$P$2</f>
        <v>26019</v>
      </c>
      <c r="H33">
        <f>Prodej[[#This Row],[Tržba]]+Prodej[[#This Row],[DPH]]</f>
        <v>149919</v>
      </c>
    </row>
    <row r="34" spans="2:8" x14ac:dyDescent="0.25">
      <c r="B34" s="1">
        <v>43553</v>
      </c>
      <c r="C34" t="s">
        <v>3</v>
      </c>
      <c r="D34" t="s">
        <v>11</v>
      </c>
      <c r="E34">
        <v>6</v>
      </c>
      <c r="F34">
        <f>VLOOKUP(Prodej[[#This Row],[Komodita]],Ceník[#All],2,FALSE)*Prodej[[#This Row],[Počet]]</f>
        <v>17340</v>
      </c>
      <c r="G34">
        <f>Prodej[[#This Row],[Tržba]]*$P$2</f>
        <v>3641.4</v>
      </c>
      <c r="H34">
        <f>Prodej[[#This Row],[Tržba]]+Prodej[[#This Row],[DPH]]</f>
        <v>20981.4</v>
      </c>
    </row>
    <row r="35" spans="2:8" x14ac:dyDescent="0.25">
      <c r="B35" s="1">
        <v>43554</v>
      </c>
      <c r="C35" t="s">
        <v>12</v>
      </c>
      <c r="D35" t="s">
        <v>13</v>
      </c>
      <c r="E35">
        <v>1</v>
      </c>
      <c r="F35">
        <f>VLOOKUP(Prodej[[#This Row],[Komodita]],Ceník[#All],2,FALSE)*Prodej[[#This Row],[Počet]]</f>
        <v>114900</v>
      </c>
      <c r="G35">
        <f>Prodej[[#This Row],[Tržba]]*$P$2</f>
        <v>24129</v>
      </c>
      <c r="H35">
        <f>Prodej[[#This Row],[Tržba]]+Prodej[[#This Row],[DPH]]</f>
        <v>139029</v>
      </c>
    </row>
    <row r="36" spans="2:8" x14ac:dyDescent="0.25">
      <c r="B36" s="1">
        <v>43554</v>
      </c>
      <c r="C36" t="s">
        <v>14</v>
      </c>
      <c r="D36" t="s">
        <v>11</v>
      </c>
      <c r="E36">
        <v>5</v>
      </c>
      <c r="F36">
        <f>VLOOKUP(Prodej[[#This Row],[Komodita]],Ceník[#All],2,FALSE)*Prodej[[#This Row],[Počet]]</f>
        <v>14450</v>
      </c>
      <c r="G36">
        <f>Prodej[[#This Row],[Tržba]]*$P$2</f>
        <v>3034.5</v>
      </c>
      <c r="H36">
        <f>Prodej[[#This Row],[Tržba]]+Prodej[[#This Row],[DPH]]</f>
        <v>17484.5</v>
      </c>
    </row>
    <row r="37" spans="2:8" x14ac:dyDescent="0.25">
      <c r="B37" s="1">
        <v>43554</v>
      </c>
      <c r="C37" t="s">
        <v>16</v>
      </c>
      <c r="D37" t="s">
        <v>11</v>
      </c>
      <c r="E37">
        <v>14</v>
      </c>
      <c r="F37">
        <f>VLOOKUP(Prodej[[#This Row],[Komodita]],Ceník[#All],2,FALSE)*Prodej[[#This Row],[Počet]]</f>
        <v>40460</v>
      </c>
      <c r="G37">
        <f>Prodej[[#This Row],[Tržba]]*$P$2</f>
        <v>8496.6</v>
      </c>
      <c r="H37">
        <f>Prodej[[#This Row],[Tržba]]+Prodej[[#This Row],[DPH]]</f>
        <v>48956.6</v>
      </c>
    </row>
    <row r="38" spans="2:8" x14ac:dyDescent="0.25">
      <c r="B38" s="1">
        <v>43554</v>
      </c>
      <c r="C38" t="s">
        <v>17</v>
      </c>
      <c r="D38" t="s">
        <v>13</v>
      </c>
      <c r="E38">
        <v>5</v>
      </c>
      <c r="F38">
        <f>VLOOKUP(Prodej[[#This Row],[Komodita]],Ceník[#All],2,FALSE)*Prodej[[#This Row],[Počet]]</f>
        <v>574500</v>
      </c>
      <c r="G38">
        <f>Prodej[[#This Row],[Tržba]]*$P$2</f>
        <v>120645</v>
      </c>
      <c r="H38">
        <f>Prodej[[#This Row],[Tržba]]+Prodej[[#This Row],[DPH]]</f>
        <v>695145</v>
      </c>
    </row>
    <row r="39" spans="2:8" x14ac:dyDescent="0.25">
      <c r="B39" s="1">
        <v>43555</v>
      </c>
      <c r="C39" t="s">
        <v>14</v>
      </c>
      <c r="D39" t="s">
        <v>11</v>
      </c>
      <c r="E39">
        <v>2</v>
      </c>
      <c r="F39">
        <f>VLOOKUP(Prodej[[#This Row],[Komodita]],Ceník[#All],2,FALSE)*Prodej[[#This Row],[Počet]]</f>
        <v>5780</v>
      </c>
      <c r="G39">
        <f>Prodej[[#This Row],[Tržba]]*$P$2</f>
        <v>1213.8</v>
      </c>
      <c r="H39">
        <f>Prodej[[#This Row],[Tržba]]+Prodej[[#This Row],[DPH]]</f>
        <v>6993.8</v>
      </c>
    </row>
    <row r="40" spans="2:8" x14ac:dyDescent="0.25">
      <c r="B40" s="1">
        <v>43555</v>
      </c>
      <c r="C40" t="s">
        <v>15</v>
      </c>
      <c r="D40" t="s">
        <v>11</v>
      </c>
      <c r="E40">
        <v>1</v>
      </c>
      <c r="F40">
        <f>VLOOKUP(Prodej[[#This Row],[Komodita]],Ceník[#All],2,FALSE)*Prodej[[#This Row],[Počet]]</f>
        <v>2890</v>
      </c>
      <c r="G40">
        <f>Prodej[[#This Row],[Tržba]]*$P$2</f>
        <v>606.9</v>
      </c>
      <c r="H40">
        <f>Prodej[[#This Row],[Tržba]]+Prodej[[#This Row],[DPH]]</f>
        <v>3496.9</v>
      </c>
    </row>
    <row r="41" spans="2:8" x14ac:dyDescent="0.25">
      <c r="B41" s="1">
        <v>43555</v>
      </c>
      <c r="C41" t="s">
        <v>9</v>
      </c>
      <c r="D41" t="s">
        <v>13</v>
      </c>
      <c r="E41">
        <v>11</v>
      </c>
      <c r="F41">
        <f>VLOOKUP(Prodej[[#This Row],[Komodita]],Ceník[#All],2,FALSE)*Prodej[[#This Row],[Počet]]</f>
        <v>1263900</v>
      </c>
      <c r="G41">
        <f>Prodej[[#This Row],[Tržba]]*$P$2</f>
        <v>265419</v>
      </c>
      <c r="H41">
        <f>Prodej[[#This Row],[Tržba]]+Prodej[[#This Row],[DPH]]</f>
        <v>1529319</v>
      </c>
    </row>
    <row r="42" spans="2:8" x14ac:dyDescent="0.25">
      <c r="B42" s="1">
        <v>43555</v>
      </c>
      <c r="C42" t="s">
        <v>5</v>
      </c>
      <c r="D42" t="s">
        <v>4</v>
      </c>
      <c r="E42">
        <v>2</v>
      </c>
      <c r="F42">
        <f>VLOOKUP(Prodej[[#This Row],[Komodita]],Ceník[#All],2,FALSE)*Prodej[[#This Row],[Počet]]</f>
        <v>22580</v>
      </c>
      <c r="G42">
        <f>Prodej[[#This Row],[Tržba]]*$P$2</f>
        <v>4741.8</v>
      </c>
      <c r="H42">
        <f>Prodej[[#This Row],[Tržba]]+Prodej[[#This Row],[DPH]]</f>
        <v>27321.8</v>
      </c>
    </row>
    <row r="43" spans="2:8" x14ac:dyDescent="0.25">
      <c r="B43" s="1">
        <v>43556</v>
      </c>
      <c r="C43" t="s">
        <v>7</v>
      </c>
      <c r="D43" t="s">
        <v>4</v>
      </c>
      <c r="E43">
        <v>2</v>
      </c>
      <c r="F43">
        <f>VLOOKUP(Prodej[[#This Row],[Komodita]],Ceník[#All],2,FALSE)*Prodej[[#This Row],[Počet]]</f>
        <v>22580</v>
      </c>
      <c r="G43">
        <f>Prodej[[#This Row],[Tržba]]*$P$2</f>
        <v>4741.8</v>
      </c>
      <c r="H43">
        <f>Prodej[[#This Row],[Tržba]]+Prodej[[#This Row],[DPH]]</f>
        <v>27321.8</v>
      </c>
    </row>
    <row r="44" spans="2:8" x14ac:dyDescent="0.25">
      <c r="B44" s="1">
        <v>43561</v>
      </c>
      <c r="C44" t="s">
        <v>15</v>
      </c>
      <c r="D44" t="s">
        <v>8</v>
      </c>
      <c r="E44">
        <v>1</v>
      </c>
      <c r="F44">
        <f>VLOOKUP(Prodej[[#This Row],[Komodita]],Ceník[#All],2,FALSE)*Prodej[[#This Row],[Počet]]</f>
        <v>14590</v>
      </c>
      <c r="G44">
        <f>Prodej[[#This Row],[Tržba]]*$P$2</f>
        <v>3063.9</v>
      </c>
      <c r="H44">
        <f>Prodej[[#This Row],[Tržba]]+Prodej[[#This Row],[DPH]]</f>
        <v>17653.900000000001</v>
      </c>
    </row>
    <row r="45" spans="2:8" x14ac:dyDescent="0.25">
      <c r="B45" s="1">
        <v>43561</v>
      </c>
      <c r="C45" t="s">
        <v>9</v>
      </c>
      <c r="D45" t="s">
        <v>10</v>
      </c>
      <c r="E45">
        <v>1</v>
      </c>
      <c r="F45">
        <f>VLOOKUP(Prodej[[#This Row],[Komodita]],Ceník[#All],2,FALSE)*Prodej[[#This Row],[Počet]]</f>
        <v>5900</v>
      </c>
      <c r="G45">
        <f>Prodej[[#This Row],[Tržba]]*$P$2</f>
        <v>1239</v>
      </c>
      <c r="H45">
        <f>Prodej[[#This Row],[Tržba]]+Prodej[[#This Row],[DPH]]</f>
        <v>7139</v>
      </c>
    </row>
    <row r="46" spans="2:8" x14ac:dyDescent="0.25">
      <c r="B46" s="1">
        <v>43561</v>
      </c>
      <c r="C46" t="s">
        <v>3</v>
      </c>
      <c r="D46" t="s">
        <v>11</v>
      </c>
      <c r="E46">
        <v>1</v>
      </c>
      <c r="F46">
        <f>VLOOKUP(Prodej[[#This Row],[Komodita]],Ceník[#All],2,FALSE)*Prodej[[#This Row],[Počet]]</f>
        <v>2890</v>
      </c>
      <c r="G46">
        <f>Prodej[[#This Row],[Tržba]]*$P$2</f>
        <v>606.9</v>
      </c>
      <c r="H46">
        <f>Prodej[[#This Row],[Tržba]]+Prodej[[#This Row],[DPH]]</f>
        <v>3496.9</v>
      </c>
    </row>
    <row r="47" spans="2:8" x14ac:dyDescent="0.25">
      <c r="B47" s="1">
        <v>43562</v>
      </c>
      <c r="C47" t="s">
        <v>16</v>
      </c>
      <c r="D47" t="s">
        <v>8</v>
      </c>
      <c r="E47">
        <v>1</v>
      </c>
      <c r="F47">
        <f>VLOOKUP(Prodej[[#This Row],[Komodita]],Ceník[#All],2,FALSE)*Prodej[[#This Row],[Počet]]</f>
        <v>14590</v>
      </c>
      <c r="G47">
        <f>Prodej[[#This Row],[Tržba]]*$P$2</f>
        <v>3063.9</v>
      </c>
      <c r="H47">
        <f>Prodej[[#This Row],[Tržba]]+Prodej[[#This Row],[DPH]]</f>
        <v>17653.900000000001</v>
      </c>
    </row>
    <row r="48" spans="2:8" x14ac:dyDescent="0.25">
      <c r="B48" s="1">
        <v>43562</v>
      </c>
      <c r="C48" t="s">
        <v>17</v>
      </c>
      <c r="D48" t="s">
        <v>8</v>
      </c>
      <c r="E48">
        <v>2</v>
      </c>
      <c r="F48">
        <f>VLOOKUP(Prodej[[#This Row],[Komodita]],Ceník[#All],2,FALSE)*Prodej[[#This Row],[Počet]]</f>
        <v>29180</v>
      </c>
      <c r="G48">
        <f>Prodej[[#This Row],[Tržba]]*$P$2</f>
        <v>6127.8</v>
      </c>
      <c r="H48">
        <f>Prodej[[#This Row],[Tržba]]+Prodej[[#This Row],[DPH]]</f>
        <v>35307.800000000003</v>
      </c>
    </row>
    <row r="49" spans="2:8" x14ac:dyDescent="0.25">
      <c r="B49" s="1">
        <v>43563</v>
      </c>
      <c r="C49" t="s">
        <v>5</v>
      </c>
      <c r="D49" t="s">
        <v>10</v>
      </c>
      <c r="E49">
        <v>5</v>
      </c>
      <c r="F49">
        <f>VLOOKUP(Prodej[[#This Row],[Komodita]],Ceník[#All],2,FALSE)*Prodej[[#This Row],[Počet]]</f>
        <v>29500</v>
      </c>
      <c r="G49">
        <f>Prodej[[#This Row],[Tržba]]*$P$2</f>
        <v>6195</v>
      </c>
      <c r="H49">
        <f>Prodej[[#This Row],[Tržba]]+Prodej[[#This Row],[DPH]]</f>
        <v>35695</v>
      </c>
    </row>
    <row r="50" spans="2:8" x14ac:dyDescent="0.25">
      <c r="B50" s="1">
        <v>43563</v>
      </c>
      <c r="C50" t="s">
        <v>5</v>
      </c>
      <c r="D50" t="s">
        <v>11</v>
      </c>
      <c r="E50">
        <v>10</v>
      </c>
      <c r="F50">
        <f>VLOOKUP(Prodej[[#This Row],[Komodita]],Ceník[#All],2,FALSE)*Prodej[[#This Row],[Počet]]</f>
        <v>28900</v>
      </c>
      <c r="G50">
        <f>Prodej[[#This Row],[Tržba]]*$P$2</f>
        <v>6069</v>
      </c>
      <c r="H50">
        <f>Prodej[[#This Row],[Tržba]]+Prodej[[#This Row],[DPH]]</f>
        <v>34969</v>
      </c>
    </row>
    <row r="51" spans="2:8" x14ac:dyDescent="0.25">
      <c r="B51" s="1">
        <v>43563</v>
      </c>
      <c r="C51" t="s">
        <v>7</v>
      </c>
      <c r="D51" t="s">
        <v>11</v>
      </c>
      <c r="E51">
        <v>2</v>
      </c>
      <c r="F51">
        <f>VLOOKUP(Prodej[[#This Row],[Komodita]],Ceník[#All],2,FALSE)*Prodej[[#This Row],[Počet]]</f>
        <v>5780</v>
      </c>
      <c r="G51">
        <f>Prodej[[#This Row],[Tržba]]*$P$2</f>
        <v>1213.8</v>
      </c>
      <c r="H51">
        <f>Prodej[[#This Row],[Tržba]]+Prodej[[#This Row],[DPH]]</f>
        <v>6993.8</v>
      </c>
    </row>
    <row r="52" spans="2:8" x14ac:dyDescent="0.25">
      <c r="B52" s="1">
        <v>43563</v>
      </c>
      <c r="C52" t="s">
        <v>9</v>
      </c>
      <c r="D52" t="s">
        <v>13</v>
      </c>
      <c r="E52">
        <v>1</v>
      </c>
      <c r="F52">
        <f>VLOOKUP(Prodej[[#This Row],[Komodita]],Ceník[#All],2,FALSE)*Prodej[[#This Row],[Počet]]</f>
        <v>114900</v>
      </c>
      <c r="G52">
        <f>Prodej[[#This Row],[Tržba]]*$P$2</f>
        <v>24129</v>
      </c>
      <c r="H52">
        <f>Prodej[[#This Row],[Tržba]]+Prodej[[#This Row],[DPH]]</f>
        <v>139029</v>
      </c>
    </row>
    <row r="53" spans="2:8" x14ac:dyDescent="0.25">
      <c r="B53" s="1">
        <v>43566</v>
      </c>
      <c r="C53" t="s">
        <v>5</v>
      </c>
      <c r="D53" t="s">
        <v>4</v>
      </c>
      <c r="E53">
        <v>3</v>
      </c>
      <c r="F53">
        <f>VLOOKUP(Prodej[[#This Row],[Komodita]],Ceník[#All],2,FALSE)*Prodej[[#This Row],[Počet]]</f>
        <v>33870</v>
      </c>
      <c r="G53">
        <f>Prodej[[#This Row],[Tržba]]*$P$2</f>
        <v>7112.7</v>
      </c>
      <c r="H53">
        <f>Prodej[[#This Row],[Tržba]]+Prodej[[#This Row],[DPH]]</f>
        <v>40982.699999999997</v>
      </c>
    </row>
    <row r="54" spans="2:8" x14ac:dyDescent="0.25">
      <c r="B54" s="1">
        <v>43567</v>
      </c>
      <c r="C54" t="s">
        <v>7</v>
      </c>
      <c r="D54" t="s">
        <v>6</v>
      </c>
      <c r="E54">
        <v>5</v>
      </c>
      <c r="F54">
        <f>VLOOKUP(Prodej[[#This Row],[Komodita]],Ceník[#All],2,FALSE)*Prodej[[#This Row],[Počet]]</f>
        <v>16450</v>
      </c>
      <c r="G54">
        <f>Prodej[[#This Row],[Tržba]]*$P$2</f>
        <v>3454.5</v>
      </c>
      <c r="H54">
        <f>Prodej[[#This Row],[Tržba]]+Prodej[[#This Row],[DPH]]</f>
        <v>19904.5</v>
      </c>
    </row>
    <row r="55" spans="2:8" x14ac:dyDescent="0.25">
      <c r="B55" s="1">
        <v>43567</v>
      </c>
      <c r="C55" t="s">
        <v>3</v>
      </c>
      <c r="D55" t="s">
        <v>8</v>
      </c>
      <c r="E55">
        <v>8</v>
      </c>
      <c r="F55">
        <f>VLOOKUP(Prodej[[#This Row],[Komodita]],Ceník[#All],2,FALSE)*Prodej[[#This Row],[Počet]]</f>
        <v>116720</v>
      </c>
      <c r="G55">
        <f>Prodej[[#This Row],[Tržba]]*$P$2</f>
        <v>24511.200000000001</v>
      </c>
      <c r="H55">
        <f>Prodej[[#This Row],[Tržba]]+Prodej[[#This Row],[DPH]]</f>
        <v>141231.20000000001</v>
      </c>
    </row>
    <row r="56" spans="2:8" x14ac:dyDescent="0.25">
      <c r="B56" s="1">
        <v>43568</v>
      </c>
      <c r="C56" t="s">
        <v>16</v>
      </c>
      <c r="D56" t="s">
        <v>8</v>
      </c>
      <c r="E56">
        <v>2</v>
      </c>
      <c r="F56">
        <f>VLOOKUP(Prodej[[#This Row],[Komodita]],Ceník[#All],2,FALSE)*Prodej[[#This Row],[Počet]]</f>
        <v>29180</v>
      </c>
      <c r="G56">
        <f>Prodej[[#This Row],[Tržba]]*$P$2</f>
        <v>6127.8</v>
      </c>
      <c r="H56">
        <f>Prodej[[#This Row],[Tržba]]+Prodej[[#This Row],[DPH]]</f>
        <v>35307.800000000003</v>
      </c>
    </row>
    <row r="57" spans="2:8" x14ac:dyDescent="0.25">
      <c r="B57" s="1">
        <v>43568</v>
      </c>
      <c r="C57" t="s">
        <v>9</v>
      </c>
      <c r="D57" t="s">
        <v>8</v>
      </c>
      <c r="E57">
        <v>5</v>
      </c>
      <c r="F57">
        <f>VLOOKUP(Prodej[[#This Row],[Komodita]],Ceník[#All],2,FALSE)*Prodej[[#This Row],[Počet]]</f>
        <v>72950</v>
      </c>
      <c r="G57">
        <f>Prodej[[#This Row],[Tržba]]*$P$2</f>
        <v>15319.5</v>
      </c>
      <c r="H57">
        <f>Prodej[[#This Row],[Tržba]]+Prodej[[#This Row],[DPH]]</f>
        <v>88269.5</v>
      </c>
    </row>
    <row r="58" spans="2:8" x14ac:dyDescent="0.25">
      <c r="B58" s="1">
        <v>43568</v>
      </c>
      <c r="C58" t="s">
        <v>5</v>
      </c>
      <c r="D58" t="s">
        <v>13</v>
      </c>
      <c r="E58">
        <v>4</v>
      </c>
      <c r="F58">
        <f>VLOOKUP(Prodej[[#This Row],[Komodita]],Ceník[#All],2,FALSE)*Prodej[[#This Row],[Počet]]</f>
        <v>459600</v>
      </c>
      <c r="G58">
        <f>Prodej[[#This Row],[Tržba]]*$P$2</f>
        <v>96516</v>
      </c>
      <c r="H58">
        <f>Prodej[[#This Row],[Tržba]]+Prodej[[#This Row],[DPH]]</f>
        <v>556116</v>
      </c>
    </row>
    <row r="59" spans="2:8" x14ac:dyDescent="0.25">
      <c r="B59" s="1">
        <v>43569</v>
      </c>
      <c r="C59" t="s">
        <v>5</v>
      </c>
      <c r="D59" t="s">
        <v>11</v>
      </c>
      <c r="E59">
        <v>6</v>
      </c>
      <c r="F59">
        <f>VLOOKUP(Prodej[[#This Row],[Komodita]],Ceník[#All],2,FALSE)*Prodej[[#This Row],[Počet]]</f>
        <v>17340</v>
      </c>
      <c r="G59">
        <f>Prodej[[#This Row],[Tržba]]*$P$2</f>
        <v>3641.4</v>
      </c>
      <c r="H59">
        <f>Prodej[[#This Row],[Tržba]]+Prodej[[#This Row],[DPH]]</f>
        <v>20981.4</v>
      </c>
    </row>
    <row r="60" spans="2:8" x14ac:dyDescent="0.25">
      <c r="B60" s="1">
        <v>43569</v>
      </c>
      <c r="C60" t="s">
        <v>7</v>
      </c>
      <c r="D60" t="s">
        <v>11</v>
      </c>
      <c r="E60">
        <v>6</v>
      </c>
      <c r="F60">
        <f>VLOOKUP(Prodej[[#This Row],[Komodita]],Ceník[#All],2,FALSE)*Prodej[[#This Row],[Počet]]</f>
        <v>17340</v>
      </c>
      <c r="G60">
        <f>Prodej[[#This Row],[Tržba]]*$P$2</f>
        <v>3641.4</v>
      </c>
      <c r="H60">
        <f>Prodej[[#This Row],[Tržba]]+Prodej[[#This Row],[DPH]]</f>
        <v>20981.4</v>
      </c>
    </row>
    <row r="61" spans="2:8" x14ac:dyDescent="0.25">
      <c r="B61" s="1">
        <v>43569</v>
      </c>
      <c r="C61" t="s">
        <v>9</v>
      </c>
      <c r="D61" t="s">
        <v>13</v>
      </c>
      <c r="E61">
        <v>1</v>
      </c>
      <c r="F61">
        <f>VLOOKUP(Prodej[[#This Row],[Komodita]],Ceník[#All],2,FALSE)*Prodej[[#This Row],[Počet]]</f>
        <v>114900</v>
      </c>
      <c r="G61">
        <f>Prodej[[#This Row],[Tržba]]*$P$2</f>
        <v>24129</v>
      </c>
      <c r="H61">
        <f>Prodej[[#This Row],[Tržba]]+Prodej[[#This Row],[DPH]]</f>
        <v>139029</v>
      </c>
    </row>
    <row r="62" spans="2:8" x14ac:dyDescent="0.25">
      <c r="B62" s="1">
        <v>43570</v>
      </c>
      <c r="C62" t="s">
        <v>12</v>
      </c>
      <c r="D62" t="s">
        <v>13</v>
      </c>
      <c r="E62">
        <v>9</v>
      </c>
      <c r="F62">
        <f>VLOOKUP(Prodej[[#This Row],[Komodita]],Ceník[#All],2,FALSE)*Prodej[[#This Row],[Počet]]</f>
        <v>1034100</v>
      </c>
      <c r="G62">
        <f>Prodej[[#This Row],[Tržba]]*$P$2</f>
        <v>217161</v>
      </c>
      <c r="H62">
        <f>Prodej[[#This Row],[Tržba]]+Prodej[[#This Row],[DPH]]</f>
        <v>1251261</v>
      </c>
    </row>
    <row r="63" spans="2:8" x14ac:dyDescent="0.25">
      <c r="B63" s="1">
        <v>43570</v>
      </c>
      <c r="C63" t="s">
        <v>14</v>
      </c>
      <c r="D63" t="s">
        <v>11</v>
      </c>
      <c r="E63">
        <v>2</v>
      </c>
      <c r="F63">
        <f>VLOOKUP(Prodej[[#This Row],[Komodita]],Ceník[#All],2,FALSE)*Prodej[[#This Row],[Počet]]</f>
        <v>5780</v>
      </c>
      <c r="G63">
        <f>Prodej[[#This Row],[Tržba]]*$P$2</f>
        <v>1213.8</v>
      </c>
      <c r="H63">
        <f>Prodej[[#This Row],[Tržba]]+Prodej[[#This Row],[DPH]]</f>
        <v>6993.8</v>
      </c>
    </row>
    <row r="64" spans="2:8" x14ac:dyDescent="0.25">
      <c r="B64" s="1">
        <v>43573</v>
      </c>
      <c r="C64" t="s">
        <v>16</v>
      </c>
      <c r="D64" t="s">
        <v>11</v>
      </c>
      <c r="E64">
        <v>3</v>
      </c>
      <c r="F64">
        <f>VLOOKUP(Prodej[[#This Row],[Komodita]],Ceník[#All],2,FALSE)*Prodej[[#This Row],[Počet]]</f>
        <v>8670</v>
      </c>
      <c r="G64">
        <f>Prodej[[#This Row],[Tržba]]*$P$2</f>
        <v>1820.7</v>
      </c>
      <c r="H64">
        <f>Prodej[[#This Row],[Tržba]]+Prodej[[#This Row],[DPH]]</f>
        <v>10490.7</v>
      </c>
    </row>
    <row r="65" spans="2:8" x14ac:dyDescent="0.25">
      <c r="B65" s="1">
        <v>43573</v>
      </c>
      <c r="C65" t="s">
        <v>9</v>
      </c>
      <c r="D65" t="s">
        <v>4</v>
      </c>
      <c r="E65">
        <v>2</v>
      </c>
      <c r="F65">
        <f>VLOOKUP(Prodej[[#This Row],[Komodita]],Ceník[#All],2,FALSE)*Prodej[[#This Row],[Počet]]</f>
        <v>22580</v>
      </c>
      <c r="G65">
        <f>Prodej[[#This Row],[Tržba]]*$P$2</f>
        <v>4741.8</v>
      </c>
      <c r="H65">
        <f>Prodej[[#This Row],[Tržba]]+Prodej[[#This Row],[DPH]]</f>
        <v>27321.8</v>
      </c>
    </row>
    <row r="66" spans="2:8" x14ac:dyDescent="0.25">
      <c r="B66" s="1">
        <v>43573</v>
      </c>
      <c r="C66" t="s">
        <v>7</v>
      </c>
      <c r="D66" t="s">
        <v>11</v>
      </c>
      <c r="E66">
        <v>10</v>
      </c>
      <c r="F66">
        <f>VLOOKUP(Prodej[[#This Row],[Komodita]],Ceník[#All],2,FALSE)*Prodej[[#This Row],[Počet]]</f>
        <v>28900</v>
      </c>
      <c r="G66">
        <f>Prodej[[#This Row],[Tržba]]*$P$2</f>
        <v>6069</v>
      </c>
      <c r="H66">
        <f>Prodej[[#This Row],[Tržba]]+Prodej[[#This Row],[DPH]]</f>
        <v>34969</v>
      </c>
    </row>
    <row r="67" spans="2:8" x14ac:dyDescent="0.25">
      <c r="B67" s="1">
        <v>43574</v>
      </c>
      <c r="C67" t="s">
        <v>3</v>
      </c>
      <c r="D67" t="s">
        <v>13</v>
      </c>
      <c r="E67">
        <v>4</v>
      </c>
      <c r="F67">
        <f>VLOOKUP(Prodej[[#This Row],[Komodita]],Ceník[#All],2,FALSE)*Prodej[[#This Row],[Počet]]</f>
        <v>459600</v>
      </c>
      <c r="G67">
        <f>Prodej[[#This Row],[Tržba]]*$P$2</f>
        <v>96516</v>
      </c>
      <c r="H67">
        <f>Prodej[[#This Row],[Tržba]]+Prodej[[#This Row],[DPH]]</f>
        <v>556116</v>
      </c>
    </row>
    <row r="68" spans="2:8" x14ac:dyDescent="0.25">
      <c r="B68" s="1">
        <v>43574</v>
      </c>
      <c r="C68" t="s">
        <v>12</v>
      </c>
      <c r="D68" t="s">
        <v>11</v>
      </c>
      <c r="E68">
        <v>5</v>
      </c>
      <c r="F68">
        <f>VLOOKUP(Prodej[[#This Row],[Komodita]],Ceník[#All],2,FALSE)*Prodej[[#This Row],[Počet]]</f>
        <v>14450</v>
      </c>
      <c r="G68">
        <f>Prodej[[#This Row],[Tržba]]*$P$2</f>
        <v>3034.5</v>
      </c>
      <c r="H68">
        <f>Prodej[[#This Row],[Tržba]]+Prodej[[#This Row],[DPH]]</f>
        <v>17484.5</v>
      </c>
    </row>
    <row r="69" spans="2:8" x14ac:dyDescent="0.25">
      <c r="B69" s="1">
        <v>43574</v>
      </c>
      <c r="C69" t="s">
        <v>14</v>
      </c>
      <c r="D69" t="s">
        <v>11</v>
      </c>
      <c r="E69">
        <v>6</v>
      </c>
      <c r="F69">
        <f>VLOOKUP(Prodej[[#This Row],[Komodita]],Ceník[#All],2,FALSE)*Prodej[[#This Row],[Počet]]</f>
        <v>17340</v>
      </c>
      <c r="G69">
        <f>Prodej[[#This Row],[Tržba]]*$P$2</f>
        <v>3641.4</v>
      </c>
      <c r="H69">
        <f>Prodej[[#This Row],[Tržba]]+Prodej[[#This Row],[DPH]]</f>
        <v>20981.4</v>
      </c>
    </row>
    <row r="70" spans="2:8" x14ac:dyDescent="0.25">
      <c r="B70" s="1">
        <v>43575</v>
      </c>
      <c r="C70" t="s">
        <v>3</v>
      </c>
      <c r="D70" t="s">
        <v>11</v>
      </c>
      <c r="E70">
        <v>5</v>
      </c>
      <c r="F70">
        <f>VLOOKUP(Prodej[[#This Row],[Komodita]],Ceník[#All],2,FALSE)*Prodej[[#This Row],[Počet]]</f>
        <v>14450</v>
      </c>
      <c r="G70">
        <f>Prodej[[#This Row],[Tržba]]*$P$2</f>
        <v>3034.5</v>
      </c>
      <c r="H70">
        <f>Prodej[[#This Row],[Tržba]]+Prodej[[#This Row],[DPH]]</f>
        <v>17484.5</v>
      </c>
    </row>
    <row r="71" spans="2:8" x14ac:dyDescent="0.25">
      <c r="B71" s="1">
        <v>43576</v>
      </c>
      <c r="C71" t="s">
        <v>16</v>
      </c>
      <c r="D71" t="s">
        <v>11</v>
      </c>
      <c r="E71">
        <v>10</v>
      </c>
      <c r="F71">
        <f>VLOOKUP(Prodej[[#This Row],[Komodita]],Ceník[#All],2,FALSE)*Prodej[[#This Row],[Počet]]</f>
        <v>28900</v>
      </c>
      <c r="G71">
        <f>Prodej[[#This Row],[Tržba]]*$P$2</f>
        <v>6069</v>
      </c>
      <c r="H71">
        <f>Prodej[[#This Row],[Tržba]]+Prodej[[#This Row],[DPH]]</f>
        <v>34969</v>
      </c>
    </row>
    <row r="72" spans="2:8" x14ac:dyDescent="0.25">
      <c r="B72" s="1">
        <v>43576</v>
      </c>
      <c r="C72" t="s">
        <v>17</v>
      </c>
      <c r="D72" t="s">
        <v>4</v>
      </c>
      <c r="E72">
        <v>2</v>
      </c>
      <c r="F72">
        <f>VLOOKUP(Prodej[[#This Row],[Komodita]],Ceník[#All],2,FALSE)*Prodej[[#This Row],[Počet]]</f>
        <v>22580</v>
      </c>
      <c r="G72">
        <f>Prodej[[#This Row],[Tržba]]*$P$2</f>
        <v>4741.8</v>
      </c>
      <c r="H72">
        <f>Prodej[[#This Row],[Tržba]]+Prodej[[#This Row],[DPH]]</f>
        <v>27321.8</v>
      </c>
    </row>
    <row r="73" spans="2:8" x14ac:dyDescent="0.25">
      <c r="B73" s="1">
        <v>43576</v>
      </c>
      <c r="C73" t="s">
        <v>9</v>
      </c>
      <c r="D73" t="s">
        <v>10</v>
      </c>
      <c r="E73">
        <v>5</v>
      </c>
      <c r="F73">
        <f>VLOOKUP(Prodej[[#This Row],[Komodita]],Ceník[#All],2,FALSE)*Prodej[[#This Row],[Počet]]</f>
        <v>29500</v>
      </c>
      <c r="G73">
        <f>Prodej[[#This Row],[Tržba]]*$P$2</f>
        <v>6195</v>
      </c>
      <c r="H73">
        <f>Prodej[[#This Row],[Tržba]]+Prodej[[#This Row],[DPH]]</f>
        <v>35695</v>
      </c>
    </row>
    <row r="74" spans="2:8" x14ac:dyDescent="0.25">
      <c r="B74" s="1">
        <v>43577</v>
      </c>
      <c r="C74" t="s">
        <v>3</v>
      </c>
      <c r="D74" t="s">
        <v>11</v>
      </c>
      <c r="E74">
        <v>6</v>
      </c>
      <c r="F74">
        <f>VLOOKUP(Prodej[[#This Row],[Komodita]],Ceník[#All],2,FALSE)*Prodej[[#This Row],[Počet]]</f>
        <v>17340</v>
      </c>
      <c r="G74">
        <f>Prodej[[#This Row],[Tržba]]*$P$2</f>
        <v>3641.4</v>
      </c>
      <c r="H74">
        <f>Prodej[[#This Row],[Tržba]]+Prodej[[#This Row],[DPH]]</f>
        <v>20981.4</v>
      </c>
    </row>
    <row r="75" spans="2:8" x14ac:dyDescent="0.25">
      <c r="B75" s="1">
        <v>43577</v>
      </c>
      <c r="C75" t="s">
        <v>12</v>
      </c>
      <c r="D75" t="s">
        <v>13</v>
      </c>
      <c r="E75">
        <v>1</v>
      </c>
      <c r="F75">
        <f>VLOOKUP(Prodej[[#This Row],[Komodita]],Ceník[#All],2,FALSE)*Prodej[[#This Row],[Počet]]</f>
        <v>114900</v>
      </c>
      <c r="G75">
        <f>Prodej[[#This Row],[Tržba]]*$P$2</f>
        <v>24129</v>
      </c>
      <c r="H75">
        <f>Prodej[[#This Row],[Tržba]]+Prodej[[#This Row],[DPH]]</f>
        <v>139029</v>
      </c>
    </row>
    <row r="76" spans="2:8" x14ac:dyDescent="0.25">
      <c r="B76" s="1">
        <v>43577</v>
      </c>
      <c r="C76" t="s">
        <v>14</v>
      </c>
      <c r="D76" t="s">
        <v>11</v>
      </c>
      <c r="E76">
        <v>3</v>
      </c>
      <c r="F76">
        <f>VLOOKUP(Prodej[[#This Row],[Komodita]],Ceník[#All],2,FALSE)*Prodej[[#This Row],[Počet]]</f>
        <v>8670</v>
      </c>
      <c r="G76">
        <f>Prodej[[#This Row],[Tržba]]*$P$2</f>
        <v>1820.7</v>
      </c>
      <c r="H76">
        <f>Prodej[[#This Row],[Tržba]]+Prodej[[#This Row],[DPH]]</f>
        <v>10490.7</v>
      </c>
    </row>
    <row r="77" spans="2:8" x14ac:dyDescent="0.25">
      <c r="B77" s="1">
        <v>43580</v>
      </c>
      <c r="C77" t="s">
        <v>16</v>
      </c>
      <c r="D77" t="s">
        <v>11</v>
      </c>
      <c r="E77">
        <v>2</v>
      </c>
      <c r="F77">
        <f>VLOOKUP(Prodej[[#This Row],[Komodita]],Ceník[#All],2,FALSE)*Prodej[[#This Row],[Počet]]</f>
        <v>5780</v>
      </c>
      <c r="G77">
        <f>Prodej[[#This Row],[Tržba]]*$P$2</f>
        <v>1213.8</v>
      </c>
      <c r="H77">
        <f>Prodej[[#This Row],[Tržba]]+Prodej[[#This Row],[DPH]]</f>
        <v>6993.8</v>
      </c>
    </row>
    <row r="78" spans="2:8" x14ac:dyDescent="0.25">
      <c r="B78" s="1">
        <v>43580</v>
      </c>
      <c r="C78" t="s">
        <v>9</v>
      </c>
      <c r="D78" t="s">
        <v>13</v>
      </c>
      <c r="E78">
        <v>1</v>
      </c>
      <c r="F78">
        <f>VLOOKUP(Prodej[[#This Row],[Komodita]],Ceník[#All],2,FALSE)*Prodej[[#This Row],[Počet]]</f>
        <v>114900</v>
      </c>
      <c r="G78">
        <f>Prodej[[#This Row],[Tržba]]*$P$2</f>
        <v>24129</v>
      </c>
      <c r="H78">
        <f>Prodej[[#This Row],[Tržba]]+Prodej[[#This Row],[DPH]]</f>
        <v>139029</v>
      </c>
    </row>
    <row r="79" spans="2:8" x14ac:dyDescent="0.25">
      <c r="B79" s="1">
        <v>43581</v>
      </c>
      <c r="C79" t="s">
        <v>5</v>
      </c>
      <c r="D79" t="s">
        <v>11</v>
      </c>
      <c r="E79">
        <v>5</v>
      </c>
      <c r="F79">
        <f>VLOOKUP(Prodej[[#This Row],[Komodita]],Ceník[#All],2,FALSE)*Prodej[[#This Row],[Počet]]</f>
        <v>14450</v>
      </c>
      <c r="G79">
        <f>Prodej[[#This Row],[Tržba]]*$P$2</f>
        <v>3034.5</v>
      </c>
      <c r="H79">
        <f>Prodej[[#This Row],[Tržba]]+Prodej[[#This Row],[DPH]]</f>
        <v>17484.5</v>
      </c>
    </row>
    <row r="80" spans="2:8" x14ac:dyDescent="0.25">
      <c r="B80" s="1">
        <v>43581</v>
      </c>
      <c r="C80" t="s">
        <v>7</v>
      </c>
      <c r="D80" t="s">
        <v>13</v>
      </c>
      <c r="E80">
        <v>4</v>
      </c>
      <c r="F80">
        <f>VLOOKUP(Prodej[[#This Row],[Komodita]],Ceník[#All],2,FALSE)*Prodej[[#This Row],[Počet]]</f>
        <v>459600</v>
      </c>
      <c r="G80">
        <f>Prodej[[#This Row],[Tržba]]*$P$2</f>
        <v>96516</v>
      </c>
      <c r="H80">
        <f>Prodej[[#This Row],[Tržba]]+Prodej[[#This Row],[DPH]]</f>
        <v>556116</v>
      </c>
    </row>
    <row r="81" spans="2:8" x14ac:dyDescent="0.25">
      <c r="B81" s="1">
        <v>43582</v>
      </c>
      <c r="C81" t="s">
        <v>9</v>
      </c>
      <c r="D81" t="s">
        <v>4</v>
      </c>
      <c r="E81">
        <v>1</v>
      </c>
      <c r="F81">
        <f>VLOOKUP(Prodej[[#This Row],[Komodita]],Ceník[#All],2,FALSE)*Prodej[[#This Row],[Počet]]</f>
        <v>11290</v>
      </c>
      <c r="G81">
        <f>Prodej[[#This Row],[Tržba]]*$P$2</f>
        <v>2370.9</v>
      </c>
      <c r="H81">
        <f>Prodej[[#This Row],[Tržba]]+Prodej[[#This Row],[DPH]]</f>
        <v>13660.9</v>
      </c>
    </row>
    <row r="82" spans="2:8" x14ac:dyDescent="0.25">
      <c r="B82" s="1">
        <v>43583</v>
      </c>
      <c r="C82" t="s">
        <v>15</v>
      </c>
      <c r="D82" t="s">
        <v>13</v>
      </c>
      <c r="E82">
        <v>12</v>
      </c>
      <c r="F82">
        <f>VLOOKUP(Prodej[[#This Row],[Komodita]],Ceník[#All],2,FALSE)*Prodej[[#This Row],[Počet]]</f>
        <v>1378800</v>
      </c>
      <c r="G82">
        <f>Prodej[[#This Row],[Tržba]]*$P$2</f>
        <v>289548</v>
      </c>
      <c r="H82">
        <f>Prodej[[#This Row],[Tržba]]+Prodej[[#This Row],[DPH]]</f>
        <v>1668348</v>
      </c>
    </row>
    <row r="83" spans="2:8" x14ac:dyDescent="0.25">
      <c r="B83" s="1">
        <v>43583</v>
      </c>
      <c r="C83" t="s">
        <v>9</v>
      </c>
      <c r="D83" t="s">
        <v>8</v>
      </c>
      <c r="E83">
        <v>2</v>
      </c>
      <c r="F83">
        <f>VLOOKUP(Prodej[[#This Row],[Komodita]],Ceník[#All],2,FALSE)*Prodej[[#This Row],[Počet]]</f>
        <v>29180</v>
      </c>
      <c r="G83">
        <f>Prodej[[#This Row],[Tržba]]*$P$2</f>
        <v>6127.8</v>
      </c>
      <c r="H83">
        <f>Prodej[[#This Row],[Tržba]]+Prodej[[#This Row],[DPH]]</f>
        <v>35307.800000000003</v>
      </c>
    </row>
    <row r="84" spans="2:8" x14ac:dyDescent="0.25">
      <c r="B84" s="1">
        <v>43584</v>
      </c>
      <c r="C84" t="s">
        <v>17</v>
      </c>
      <c r="D84" t="s">
        <v>6</v>
      </c>
      <c r="E84">
        <v>1</v>
      </c>
      <c r="F84">
        <f>VLOOKUP(Prodej[[#This Row],[Komodita]],Ceník[#All],2,FALSE)*Prodej[[#This Row],[Počet]]</f>
        <v>3290</v>
      </c>
      <c r="G84">
        <f>Prodej[[#This Row],[Tržba]]*$P$2</f>
        <v>690.9</v>
      </c>
      <c r="H84">
        <f>Prodej[[#This Row],[Tržba]]+Prodej[[#This Row],[DPH]]</f>
        <v>3980.9</v>
      </c>
    </row>
    <row r="85" spans="2:8" x14ac:dyDescent="0.25">
      <c r="B85" s="1">
        <v>43584</v>
      </c>
      <c r="C85" t="s">
        <v>14</v>
      </c>
      <c r="D85" t="s">
        <v>8</v>
      </c>
      <c r="E85">
        <v>1</v>
      </c>
      <c r="F85">
        <f>VLOOKUP(Prodej[[#This Row],[Komodita]],Ceník[#All],2,FALSE)*Prodej[[#This Row],[Počet]]</f>
        <v>14590</v>
      </c>
      <c r="G85">
        <f>Prodej[[#This Row],[Tržba]]*$P$2</f>
        <v>3063.9</v>
      </c>
      <c r="H85">
        <f>Prodej[[#This Row],[Tržba]]+Prodej[[#This Row],[DPH]]</f>
        <v>17653.900000000001</v>
      </c>
    </row>
    <row r="86" spans="2:8" x14ac:dyDescent="0.25">
      <c r="B86" s="1">
        <v>43587</v>
      </c>
      <c r="C86" t="s">
        <v>9</v>
      </c>
      <c r="D86" t="s">
        <v>6</v>
      </c>
      <c r="E86">
        <v>1</v>
      </c>
      <c r="F86">
        <f>VLOOKUP(Prodej[[#This Row],[Komodita]],Ceník[#All],2,FALSE)*Prodej[[#This Row],[Počet]]</f>
        <v>3290</v>
      </c>
      <c r="G86">
        <f>Prodej[[#This Row],[Tržba]]*$P$2</f>
        <v>690.9</v>
      </c>
      <c r="H86">
        <f>Prodej[[#This Row],[Tržba]]+Prodej[[#This Row],[DPH]]</f>
        <v>3980.9</v>
      </c>
    </row>
    <row r="87" spans="2:8" x14ac:dyDescent="0.25">
      <c r="B87" s="1">
        <v>43587</v>
      </c>
      <c r="C87" t="s">
        <v>3</v>
      </c>
      <c r="D87" t="s">
        <v>8</v>
      </c>
      <c r="E87">
        <v>2</v>
      </c>
      <c r="F87">
        <f>VLOOKUP(Prodej[[#This Row],[Komodita]],Ceník[#All],2,FALSE)*Prodej[[#This Row],[Počet]]</f>
        <v>29180</v>
      </c>
      <c r="G87">
        <f>Prodej[[#This Row],[Tržba]]*$P$2</f>
        <v>6127.8</v>
      </c>
      <c r="H87">
        <f>Prodej[[#This Row],[Tržba]]+Prodej[[#This Row],[DPH]]</f>
        <v>35307.800000000003</v>
      </c>
    </row>
    <row r="88" spans="2:8" x14ac:dyDescent="0.25">
      <c r="B88" s="1">
        <v>43588</v>
      </c>
      <c r="C88" t="s">
        <v>12</v>
      </c>
      <c r="D88" t="s">
        <v>13</v>
      </c>
      <c r="E88">
        <v>13</v>
      </c>
      <c r="F88">
        <f>VLOOKUP(Prodej[[#This Row],[Komodita]],Ceník[#All],2,FALSE)*Prodej[[#This Row],[Počet]]</f>
        <v>1493700</v>
      </c>
      <c r="G88">
        <f>Prodej[[#This Row],[Tržba]]*$P$2</f>
        <v>313677</v>
      </c>
      <c r="H88">
        <f>Prodej[[#This Row],[Tržba]]+Prodej[[#This Row],[DPH]]</f>
        <v>1807377</v>
      </c>
    </row>
    <row r="89" spans="2:8" x14ac:dyDescent="0.25">
      <c r="B89" s="1">
        <v>43588</v>
      </c>
      <c r="C89" t="s">
        <v>14</v>
      </c>
      <c r="D89" t="s">
        <v>11</v>
      </c>
      <c r="E89">
        <v>3</v>
      </c>
      <c r="F89">
        <f>VLOOKUP(Prodej[[#This Row],[Komodita]],Ceník[#All],2,FALSE)*Prodej[[#This Row],[Počet]]</f>
        <v>8670</v>
      </c>
      <c r="G89">
        <f>Prodej[[#This Row],[Tržba]]*$P$2</f>
        <v>1820.7</v>
      </c>
      <c r="H89">
        <f>Prodej[[#This Row],[Tržba]]+Prodej[[#This Row],[DPH]]</f>
        <v>10490.7</v>
      </c>
    </row>
    <row r="90" spans="2:8" x14ac:dyDescent="0.25">
      <c r="B90" s="1">
        <v>43589</v>
      </c>
      <c r="C90" t="s">
        <v>14</v>
      </c>
      <c r="D90" t="s">
        <v>13</v>
      </c>
      <c r="E90">
        <v>21</v>
      </c>
      <c r="F90">
        <f>VLOOKUP(Prodej[[#This Row],[Komodita]],Ceník[#All],2,FALSE)*Prodej[[#This Row],[Počet]]</f>
        <v>2412900</v>
      </c>
      <c r="G90">
        <f>Prodej[[#This Row],[Tržba]]*$P$2</f>
        <v>506709</v>
      </c>
      <c r="H90">
        <f>Prodej[[#This Row],[Tržba]]+Prodej[[#This Row],[DPH]]</f>
        <v>2919609</v>
      </c>
    </row>
    <row r="91" spans="2:8" x14ac:dyDescent="0.25">
      <c r="B91" s="1">
        <v>43589</v>
      </c>
      <c r="C91" t="s">
        <v>12</v>
      </c>
      <c r="D91" t="s">
        <v>4</v>
      </c>
      <c r="E91">
        <v>1</v>
      </c>
      <c r="F91">
        <f>VLOOKUP(Prodej[[#This Row],[Komodita]],Ceník[#All],2,FALSE)*Prodej[[#This Row],[Počet]]</f>
        <v>11290</v>
      </c>
      <c r="G91">
        <f>Prodej[[#This Row],[Tržba]]*$P$2</f>
        <v>2370.9</v>
      </c>
      <c r="H91">
        <f>Prodej[[#This Row],[Tržba]]+Prodej[[#This Row],[DPH]]</f>
        <v>13660.9</v>
      </c>
    </row>
    <row r="92" spans="2:8" x14ac:dyDescent="0.25">
      <c r="B92" s="1">
        <v>43590</v>
      </c>
      <c r="C92" t="s">
        <v>14</v>
      </c>
      <c r="D92" t="s">
        <v>11</v>
      </c>
      <c r="E92">
        <v>2</v>
      </c>
      <c r="F92">
        <f>VLOOKUP(Prodej[[#This Row],[Komodita]],Ceník[#All],2,FALSE)*Prodej[[#This Row],[Počet]]</f>
        <v>5780</v>
      </c>
      <c r="G92">
        <f>Prodej[[#This Row],[Tržba]]*$P$2</f>
        <v>1213.8</v>
      </c>
      <c r="H92">
        <f>Prodej[[#This Row],[Tržba]]+Prodej[[#This Row],[DPH]]</f>
        <v>6993.8</v>
      </c>
    </row>
    <row r="93" spans="2:8" x14ac:dyDescent="0.25">
      <c r="B93" s="1">
        <v>43590</v>
      </c>
      <c r="C93" t="s">
        <v>16</v>
      </c>
      <c r="D93" t="s">
        <v>11</v>
      </c>
      <c r="E93">
        <v>10</v>
      </c>
      <c r="F93">
        <f>VLOOKUP(Prodej[[#This Row],[Komodita]],Ceník[#All],2,FALSE)*Prodej[[#This Row],[Počet]]</f>
        <v>28900</v>
      </c>
      <c r="G93">
        <f>Prodej[[#This Row],[Tržba]]*$P$2</f>
        <v>6069</v>
      </c>
      <c r="H93">
        <f>Prodej[[#This Row],[Tržba]]+Prodej[[#This Row],[DPH]]</f>
        <v>34969</v>
      </c>
    </row>
    <row r="94" spans="2:8" x14ac:dyDescent="0.25">
      <c r="B94" s="1">
        <v>43590</v>
      </c>
      <c r="C94" t="s">
        <v>17</v>
      </c>
      <c r="D94" t="s">
        <v>13</v>
      </c>
      <c r="E94">
        <v>5</v>
      </c>
      <c r="F94">
        <f>VLOOKUP(Prodej[[#This Row],[Komodita]],Ceník[#All],2,FALSE)*Prodej[[#This Row],[Počet]]</f>
        <v>574500</v>
      </c>
      <c r="G94">
        <f>Prodej[[#This Row],[Tržba]]*$P$2</f>
        <v>120645</v>
      </c>
      <c r="H94">
        <f>Prodej[[#This Row],[Tržba]]+Prodej[[#This Row],[DPH]]</f>
        <v>695145</v>
      </c>
    </row>
    <row r="95" spans="2:8" x14ac:dyDescent="0.25">
      <c r="B95" s="1">
        <v>43591</v>
      </c>
      <c r="C95" t="s">
        <v>15</v>
      </c>
      <c r="D95" t="s">
        <v>4</v>
      </c>
      <c r="E95">
        <v>2</v>
      </c>
      <c r="F95">
        <f>VLOOKUP(Prodej[[#This Row],[Komodita]],Ceník[#All],2,FALSE)*Prodej[[#This Row],[Počet]]</f>
        <v>22580</v>
      </c>
      <c r="G95">
        <f>Prodej[[#This Row],[Tržba]]*$P$2</f>
        <v>4741.8</v>
      </c>
      <c r="H95">
        <f>Prodej[[#This Row],[Tržba]]+Prodej[[#This Row],[DPH]]</f>
        <v>27321.8</v>
      </c>
    </row>
    <row r="96" spans="2:8" x14ac:dyDescent="0.25">
      <c r="B96" s="1">
        <v>43594</v>
      </c>
      <c r="C96" t="s">
        <v>5</v>
      </c>
      <c r="D96" t="s">
        <v>4</v>
      </c>
      <c r="E96">
        <v>3</v>
      </c>
      <c r="F96">
        <f>VLOOKUP(Prodej[[#This Row],[Komodita]],Ceník[#All],2,FALSE)*Prodej[[#This Row],[Počet]]</f>
        <v>33870</v>
      </c>
      <c r="G96">
        <f>Prodej[[#This Row],[Tržba]]*$P$2</f>
        <v>7112.7</v>
      </c>
      <c r="H96">
        <f>Prodej[[#This Row],[Tržba]]+Prodej[[#This Row],[DPH]]</f>
        <v>40982.699999999997</v>
      </c>
    </row>
    <row r="97" spans="2:8" x14ac:dyDescent="0.25">
      <c r="B97" s="1">
        <v>43594</v>
      </c>
      <c r="C97" t="s">
        <v>17</v>
      </c>
      <c r="D97" t="s">
        <v>4</v>
      </c>
      <c r="E97">
        <v>6</v>
      </c>
      <c r="F97">
        <f>VLOOKUP(Prodej[[#This Row],[Komodita]],Ceník[#All],2,FALSE)*Prodej[[#This Row],[Počet]]</f>
        <v>67740</v>
      </c>
      <c r="G97">
        <f>Prodej[[#This Row],[Tržba]]*$P$2</f>
        <v>14225.4</v>
      </c>
      <c r="H97">
        <f>Prodej[[#This Row],[Tržba]]+Prodej[[#This Row],[DPH]]</f>
        <v>81965.399999999994</v>
      </c>
    </row>
    <row r="98" spans="2:8" x14ac:dyDescent="0.25">
      <c r="B98" s="1">
        <v>43594</v>
      </c>
      <c r="C98" t="s">
        <v>3</v>
      </c>
      <c r="D98" t="s">
        <v>10</v>
      </c>
      <c r="E98">
        <v>14</v>
      </c>
      <c r="F98">
        <f>VLOOKUP(Prodej[[#This Row],[Komodita]],Ceník[#All],2,FALSE)*Prodej[[#This Row],[Počet]]</f>
        <v>82600</v>
      </c>
      <c r="G98">
        <f>Prodej[[#This Row],[Tržba]]*$P$2</f>
        <v>17346</v>
      </c>
      <c r="H98">
        <f>Prodej[[#This Row],[Tržba]]+Prodej[[#This Row],[DPH]]</f>
        <v>99946</v>
      </c>
    </row>
    <row r="99" spans="2:8" x14ac:dyDescent="0.25">
      <c r="B99" s="1">
        <v>43595</v>
      </c>
      <c r="C99" t="s">
        <v>3</v>
      </c>
      <c r="D99" t="s">
        <v>11</v>
      </c>
      <c r="E99">
        <v>3</v>
      </c>
      <c r="F99">
        <f>VLOOKUP(Prodej[[#This Row],[Komodita]],Ceník[#All],2,FALSE)*Prodej[[#This Row],[Počet]]</f>
        <v>8670</v>
      </c>
      <c r="G99">
        <f>Prodej[[#This Row],[Tržba]]*$P$2</f>
        <v>1820.7</v>
      </c>
      <c r="H99">
        <f>Prodej[[#This Row],[Tržba]]+Prodej[[#This Row],[DPH]]</f>
        <v>10490.7</v>
      </c>
    </row>
    <row r="100" spans="2:8" x14ac:dyDescent="0.25">
      <c r="B100" s="1">
        <v>43595</v>
      </c>
      <c r="C100" t="s">
        <v>12</v>
      </c>
      <c r="D100" t="s">
        <v>13</v>
      </c>
      <c r="E100">
        <v>1</v>
      </c>
      <c r="F100">
        <f>VLOOKUP(Prodej[[#This Row],[Komodita]],Ceník[#All],2,FALSE)*Prodej[[#This Row],[Počet]]</f>
        <v>114900</v>
      </c>
      <c r="G100">
        <f>Prodej[[#This Row],[Tržba]]*$P$2</f>
        <v>24129</v>
      </c>
      <c r="H100">
        <f>Prodej[[#This Row],[Tržba]]+Prodej[[#This Row],[DPH]]</f>
        <v>139029</v>
      </c>
    </row>
    <row r="101" spans="2:8" x14ac:dyDescent="0.25">
      <c r="B101" s="1">
        <v>43595</v>
      </c>
      <c r="C101" t="s">
        <v>14</v>
      </c>
      <c r="D101" t="s">
        <v>4</v>
      </c>
      <c r="E101">
        <v>29</v>
      </c>
      <c r="F101">
        <f>VLOOKUP(Prodej[[#This Row],[Komodita]],Ceník[#All],2,FALSE)*Prodej[[#This Row],[Počet]]</f>
        <v>327410</v>
      </c>
      <c r="G101">
        <f>Prodej[[#This Row],[Tržba]]*$P$2</f>
        <v>68756.099999999991</v>
      </c>
      <c r="H101">
        <f>Prodej[[#This Row],[Tržba]]+Prodej[[#This Row],[DPH]]</f>
        <v>396166.1</v>
      </c>
    </row>
    <row r="102" spans="2:8" x14ac:dyDescent="0.25">
      <c r="B102" s="1">
        <v>43596</v>
      </c>
      <c r="C102" t="s">
        <v>15</v>
      </c>
      <c r="D102" t="s">
        <v>11</v>
      </c>
      <c r="E102">
        <v>8</v>
      </c>
      <c r="F102">
        <f>VLOOKUP(Prodej[[#This Row],[Komodita]],Ceník[#All],2,FALSE)*Prodej[[#This Row],[Počet]]</f>
        <v>23120</v>
      </c>
      <c r="G102">
        <f>Prodej[[#This Row],[Tržba]]*$P$2</f>
        <v>4855.2</v>
      </c>
      <c r="H102">
        <f>Prodej[[#This Row],[Tržba]]+Prodej[[#This Row],[DPH]]</f>
        <v>27975.200000000001</v>
      </c>
    </row>
    <row r="103" spans="2:8" x14ac:dyDescent="0.25">
      <c r="B103" s="1">
        <v>43596</v>
      </c>
      <c r="C103" t="s">
        <v>9</v>
      </c>
      <c r="D103" t="s">
        <v>11</v>
      </c>
      <c r="E103">
        <v>2</v>
      </c>
      <c r="F103">
        <f>VLOOKUP(Prodej[[#This Row],[Komodita]],Ceník[#All],2,FALSE)*Prodej[[#This Row],[Počet]]</f>
        <v>5780</v>
      </c>
      <c r="G103">
        <f>Prodej[[#This Row],[Tržba]]*$P$2</f>
        <v>1213.8</v>
      </c>
      <c r="H103">
        <f>Prodej[[#This Row],[Tržba]]+Prodej[[#This Row],[DPH]]</f>
        <v>6993.8</v>
      </c>
    </row>
    <row r="104" spans="2:8" x14ac:dyDescent="0.25">
      <c r="B104" s="1">
        <v>43597</v>
      </c>
      <c r="C104" t="s">
        <v>15</v>
      </c>
      <c r="D104" t="s">
        <v>8</v>
      </c>
      <c r="E104">
        <v>3</v>
      </c>
      <c r="F104">
        <f>VLOOKUP(Prodej[[#This Row],[Komodita]],Ceník[#All],2,FALSE)*Prodej[[#This Row],[Počet]]</f>
        <v>43770</v>
      </c>
      <c r="G104">
        <f>Prodej[[#This Row],[Tržba]]*$P$2</f>
        <v>9191.6999999999989</v>
      </c>
      <c r="H104">
        <f>Prodej[[#This Row],[Tržba]]+Prodej[[#This Row],[DPH]]</f>
        <v>52961.7</v>
      </c>
    </row>
    <row r="105" spans="2:8" x14ac:dyDescent="0.25">
      <c r="B105" s="1">
        <v>43597</v>
      </c>
      <c r="C105" t="s">
        <v>17</v>
      </c>
      <c r="D105" t="s">
        <v>10</v>
      </c>
      <c r="E105">
        <v>9</v>
      </c>
      <c r="F105">
        <f>VLOOKUP(Prodej[[#This Row],[Komodita]],Ceník[#All],2,FALSE)*Prodej[[#This Row],[Počet]]</f>
        <v>53100</v>
      </c>
      <c r="G105">
        <f>Prodej[[#This Row],[Tržba]]*$P$2</f>
        <v>11151</v>
      </c>
      <c r="H105">
        <f>Prodej[[#This Row],[Tržba]]+Prodej[[#This Row],[DPH]]</f>
        <v>64251</v>
      </c>
    </row>
    <row r="106" spans="2:8" x14ac:dyDescent="0.25">
      <c r="B106" s="1">
        <v>43598</v>
      </c>
      <c r="C106" t="s">
        <v>14</v>
      </c>
      <c r="D106" t="s">
        <v>4</v>
      </c>
      <c r="E106">
        <v>7</v>
      </c>
      <c r="F106">
        <f>VLOOKUP(Prodej[[#This Row],[Komodita]],Ceník[#All],2,FALSE)*Prodej[[#This Row],[Počet]]</f>
        <v>79030</v>
      </c>
      <c r="G106">
        <f>Prodej[[#This Row],[Tržba]]*$P$2</f>
        <v>16596.3</v>
      </c>
      <c r="H106">
        <f>Prodej[[#This Row],[Tržba]]+Prodej[[#This Row],[DPH]]</f>
        <v>95626.3</v>
      </c>
    </row>
    <row r="107" spans="2:8" x14ac:dyDescent="0.25">
      <c r="B107" s="1">
        <v>43598</v>
      </c>
      <c r="C107" t="s">
        <v>14</v>
      </c>
      <c r="D107" t="s">
        <v>11</v>
      </c>
      <c r="E107">
        <v>8</v>
      </c>
      <c r="F107">
        <f>VLOOKUP(Prodej[[#This Row],[Komodita]],Ceník[#All],2,FALSE)*Prodej[[#This Row],[Počet]]</f>
        <v>23120</v>
      </c>
      <c r="G107">
        <f>Prodej[[#This Row],[Tržba]]*$P$2</f>
        <v>4855.2</v>
      </c>
      <c r="H107">
        <f>Prodej[[#This Row],[Tržba]]+Prodej[[#This Row],[DPH]]</f>
        <v>27975.200000000001</v>
      </c>
    </row>
    <row r="108" spans="2:8" x14ac:dyDescent="0.25">
      <c r="B108" s="1">
        <v>43598</v>
      </c>
      <c r="C108" t="s">
        <v>3</v>
      </c>
      <c r="D108" t="s">
        <v>11</v>
      </c>
      <c r="E108">
        <v>3</v>
      </c>
      <c r="F108">
        <f>VLOOKUP(Prodej[[#This Row],[Komodita]],Ceník[#All],2,FALSE)*Prodej[[#This Row],[Počet]]</f>
        <v>8670</v>
      </c>
      <c r="G108">
        <f>Prodej[[#This Row],[Tržba]]*$P$2</f>
        <v>1820.7</v>
      </c>
      <c r="H108">
        <f>Prodej[[#This Row],[Tržba]]+Prodej[[#This Row],[DPH]]</f>
        <v>10490.7</v>
      </c>
    </row>
    <row r="109" spans="2:8" x14ac:dyDescent="0.25">
      <c r="B109" s="1">
        <v>43598</v>
      </c>
      <c r="C109" t="s">
        <v>3</v>
      </c>
      <c r="D109" t="s">
        <v>13</v>
      </c>
      <c r="E109">
        <v>2</v>
      </c>
      <c r="F109">
        <f>VLOOKUP(Prodej[[#This Row],[Komodita]],Ceník[#All],2,FALSE)*Prodej[[#This Row],[Počet]]</f>
        <v>229800</v>
      </c>
      <c r="G109">
        <f>Prodej[[#This Row],[Tržba]]*$P$2</f>
        <v>48258</v>
      </c>
      <c r="H109">
        <f>Prodej[[#This Row],[Tržba]]+Prodej[[#This Row],[DPH]]</f>
        <v>278058</v>
      </c>
    </row>
    <row r="110" spans="2:8" x14ac:dyDescent="0.25">
      <c r="B110" s="1">
        <v>43601</v>
      </c>
      <c r="C110" t="s">
        <v>5</v>
      </c>
      <c r="D110" t="s">
        <v>11</v>
      </c>
      <c r="E110">
        <v>1</v>
      </c>
      <c r="F110">
        <f>VLOOKUP(Prodej[[#This Row],[Komodita]],Ceník[#All],2,FALSE)*Prodej[[#This Row],[Počet]]</f>
        <v>2890</v>
      </c>
      <c r="G110">
        <f>Prodej[[#This Row],[Tržba]]*$P$2</f>
        <v>606.9</v>
      </c>
      <c r="H110">
        <f>Prodej[[#This Row],[Tržba]]+Prodej[[#This Row],[DPH]]</f>
        <v>3496.9</v>
      </c>
    </row>
    <row r="111" spans="2:8" x14ac:dyDescent="0.25">
      <c r="B111" s="1">
        <v>43601</v>
      </c>
      <c r="C111" t="s">
        <v>12</v>
      </c>
      <c r="D111" t="s">
        <v>11</v>
      </c>
      <c r="E111">
        <v>5</v>
      </c>
      <c r="F111">
        <f>VLOOKUP(Prodej[[#This Row],[Komodita]],Ceník[#All],2,FALSE)*Prodej[[#This Row],[Počet]]</f>
        <v>14450</v>
      </c>
      <c r="G111">
        <f>Prodej[[#This Row],[Tržba]]*$P$2</f>
        <v>3034.5</v>
      </c>
      <c r="H111">
        <f>Prodej[[#This Row],[Tržba]]+Prodej[[#This Row],[DPH]]</f>
        <v>17484.5</v>
      </c>
    </row>
    <row r="112" spans="2:8" x14ac:dyDescent="0.25">
      <c r="B112" s="1">
        <v>43602</v>
      </c>
      <c r="C112" t="s">
        <v>9</v>
      </c>
      <c r="D112" t="s">
        <v>8</v>
      </c>
      <c r="E112">
        <v>6</v>
      </c>
      <c r="F112">
        <f>VLOOKUP(Prodej[[#This Row],[Komodita]],Ceník[#All],2,FALSE)*Prodej[[#This Row],[Počet]]</f>
        <v>87540</v>
      </c>
      <c r="G112">
        <f>Prodej[[#This Row],[Tržba]]*$P$2</f>
        <v>18383.399999999998</v>
      </c>
      <c r="H112">
        <f>Prodej[[#This Row],[Tržba]]+Prodej[[#This Row],[DPH]]</f>
        <v>105923.4</v>
      </c>
    </row>
    <row r="113" spans="2:8" x14ac:dyDescent="0.25">
      <c r="B113" s="1">
        <v>43602</v>
      </c>
      <c r="C113" t="s">
        <v>9</v>
      </c>
      <c r="D113" t="s">
        <v>10</v>
      </c>
      <c r="E113">
        <v>13</v>
      </c>
      <c r="F113">
        <f>VLOOKUP(Prodej[[#This Row],[Komodita]],Ceník[#All],2,FALSE)*Prodej[[#This Row],[Počet]]</f>
        <v>76700</v>
      </c>
      <c r="G113">
        <f>Prodej[[#This Row],[Tržba]]*$P$2</f>
        <v>16107</v>
      </c>
      <c r="H113">
        <f>Prodej[[#This Row],[Tržba]]+Prodej[[#This Row],[DPH]]</f>
        <v>92807</v>
      </c>
    </row>
    <row r="114" spans="2:8" x14ac:dyDescent="0.25">
      <c r="B114" s="1">
        <v>43603</v>
      </c>
      <c r="C114" t="s">
        <v>12</v>
      </c>
      <c r="D114" t="s">
        <v>11</v>
      </c>
      <c r="E114">
        <v>15</v>
      </c>
      <c r="F114">
        <f>VLOOKUP(Prodej[[#This Row],[Komodita]],Ceník[#All],2,FALSE)*Prodej[[#This Row],[Počet]]</f>
        <v>43350</v>
      </c>
      <c r="G114">
        <f>Prodej[[#This Row],[Tržba]]*$P$2</f>
        <v>9103.5</v>
      </c>
      <c r="H114">
        <f>Prodej[[#This Row],[Tržba]]+Prodej[[#This Row],[DPH]]</f>
        <v>52453.5</v>
      </c>
    </row>
    <row r="115" spans="2:8" x14ac:dyDescent="0.25">
      <c r="B115" s="1">
        <v>43603</v>
      </c>
      <c r="C115" t="s">
        <v>12</v>
      </c>
      <c r="D115" t="s">
        <v>8</v>
      </c>
      <c r="E115">
        <v>2</v>
      </c>
      <c r="F115">
        <f>VLOOKUP(Prodej[[#This Row],[Komodita]],Ceník[#All],2,FALSE)*Prodej[[#This Row],[Počet]]</f>
        <v>29180</v>
      </c>
      <c r="G115">
        <f>Prodej[[#This Row],[Tržba]]*$P$2</f>
        <v>6127.8</v>
      </c>
      <c r="H115">
        <f>Prodej[[#This Row],[Tržba]]+Prodej[[#This Row],[DPH]]</f>
        <v>35307.800000000003</v>
      </c>
    </row>
    <row r="116" spans="2:8" x14ac:dyDescent="0.25">
      <c r="B116" s="1">
        <v>43603</v>
      </c>
      <c r="C116" t="s">
        <v>12</v>
      </c>
      <c r="D116" t="s">
        <v>8</v>
      </c>
      <c r="E116">
        <v>5</v>
      </c>
      <c r="F116">
        <f>VLOOKUP(Prodej[[#This Row],[Komodita]],Ceník[#All],2,FALSE)*Prodej[[#This Row],[Počet]]</f>
        <v>72950</v>
      </c>
      <c r="G116">
        <f>Prodej[[#This Row],[Tržba]]*$P$2</f>
        <v>15319.5</v>
      </c>
      <c r="H116">
        <f>Prodej[[#This Row],[Tržba]]+Prodej[[#This Row],[DPH]]</f>
        <v>88269.5</v>
      </c>
    </row>
    <row r="117" spans="2:8" x14ac:dyDescent="0.25">
      <c r="B117" s="1">
        <v>43603</v>
      </c>
      <c r="C117" t="s">
        <v>16</v>
      </c>
      <c r="D117" t="s">
        <v>10</v>
      </c>
      <c r="E117">
        <v>2</v>
      </c>
      <c r="F117">
        <f>VLOOKUP(Prodej[[#This Row],[Komodita]],Ceník[#All],2,FALSE)*Prodej[[#This Row],[Počet]]</f>
        <v>11800</v>
      </c>
      <c r="G117">
        <f>Prodej[[#This Row],[Tržba]]*$P$2</f>
        <v>2478</v>
      </c>
      <c r="H117">
        <f>Prodej[[#This Row],[Tržba]]+Prodej[[#This Row],[DPH]]</f>
        <v>14278</v>
      </c>
    </row>
    <row r="118" spans="2:8" x14ac:dyDescent="0.25">
      <c r="B118" s="1">
        <v>43603</v>
      </c>
      <c r="C118" t="s">
        <v>7</v>
      </c>
      <c r="D118" t="s">
        <v>8</v>
      </c>
      <c r="E118">
        <v>3</v>
      </c>
      <c r="F118">
        <f>VLOOKUP(Prodej[[#This Row],[Komodita]],Ceník[#All],2,FALSE)*Prodej[[#This Row],[Počet]]</f>
        <v>43770</v>
      </c>
      <c r="G118">
        <f>Prodej[[#This Row],[Tržba]]*$P$2</f>
        <v>9191.6999999999989</v>
      </c>
      <c r="H118">
        <f>Prodej[[#This Row],[Tržba]]+Prodej[[#This Row],[DPH]]</f>
        <v>52961.7</v>
      </c>
    </row>
    <row r="119" spans="2:8" x14ac:dyDescent="0.25">
      <c r="B119" s="1">
        <v>43603</v>
      </c>
      <c r="C119" t="s">
        <v>5</v>
      </c>
      <c r="D119" t="s">
        <v>8</v>
      </c>
      <c r="E119">
        <v>9</v>
      </c>
      <c r="F119">
        <f>VLOOKUP(Prodej[[#This Row],[Komodita]],Ceník[#All],2,FALSE)*Prodej[[#This Row],[Počet]]</f>
        <v>131310</v>
      </c>
      <c r="G119">
        <f>Prodej[[#This Row],[Tržba]]*$P$2</f>
        <v>27575.1</v>
      </c>
      <c r="H119">
        <f>Prodej[[#This Row],[Tržba]]+Prodej[[#This Row],[DPH]]</f>
        <v>158885.1</v>
      </c>
    </row>
    <row r="120" spans="2:8" x14ac:dyDescent="0.25">
      <c r="B120" s="1">
        <v>43604</v>
      </c>
      <c r="C120" t="s">
        <v>3</v>
      </c>
      <c r="D120" t="s">
        <v>4</v>
      </c>
      <c r="E120">
        <v>8</v>
      </c>
      <c r="F120">
        <f>VLOOKUP(Prodej[[#This Row],[Komodita]],Ceník[#All],2,FALSE)*Prodej[[#This Row],[Počet]]</f>
        <v>90320</v>
      </c>
      <c r="G120">
        <f>Prodej[[#This Row],[Tržba]]*$P$2</f>
        <v>18967.2</v>
      </c>
      <c r="H120">
        <f>Prodej[[#This Row],[Tržba]]+Prodej[[#This Row],[DPH]]</f>
        <v>109287.2</v>
      </c>
    </row>
    <row r="121" spans="2:8" x14ac:dyDescent="0.25">
      <c r="B121" s="1">
        <v>43604</v>
      </c>
      <c r="C121" t="s">
        <v>12</v>
      </c>
      <c r="D121" t="s">
        <v>4</v>
      </c>
      <c r="E121">
        <v>1</v>
      </c>
      <c r="F121">
        <f>VLOOKUP(Prodej[[#This Row],[Komodita]],Ceník[#All],2,FALSE)*Prodej[[#This Row],[Počet]]</f>
        <v>11290</v>
      </c>
      <c r="G121">
        <f>Prodej[[#This Row],[Tržba]]*$P$2</f>
        <v>2370.9</v>
      </c>
      <c r="H121">
        <f>Prodej[[#This Row],[Tržba]]+Prodej[[#This Row],[DPH]]</f>
        <v>13660.9</v>
      </c>
    </row>
    <row r="122" spans="2:8" x14ac:dyDescent="0.25">
      <c r="B122" s="1">
        <v>43605</v>
      </c>
      <c r="C122" t="s">
        <v>5</v>
      </c>
      <c r="D122" t="s">
        <v>4</v>
      </c>
      <c r="E122">
        <v>2</v>
      </c>
      <c r="F122">
        <f>VLOOKUP(Prodej[[#This Row],[Komodita]],Ceník[#All],2,FALSE)*Prodej[[#This Row],[Počet]]</f>
        <v>22580</v>
      </c>
      <c r="G122">
        <f>Prodej[[#This Row],[Tržba]]*$P$2</f>
        <v>4741.8</v>
      </c>
      <c r="H122">
        <f>Prodej[[#This Row],[Tržba]]+Prodej[[#This Row],[DPH]]</f>
        <v>27321.8</v>
      </c>
    </row>
    <row r="123" spans="2:8" x14ac:dyDescent="0.25">
      <c r="B123" s="1">
        <v>43605</v>
      </c>
      <c r="C123" t="s">
        <v>5</v>
      </c>
      <c r="D123" t="s">
        <v>11</v>
      </c>
      <c r="E123">
        <v>3</v>
      </c>
      <c r="F123">
        <f>VLOOKUP(Prodej[[#This Row],[Komodita]],Ceník[#All],2,FALSE)*Prodej[[#This Row],[Počet]]</f>
        <v>8670</v>
      </c>
      <c r="G123">
        <f>Prodej[[#This Row],[Tržba]]*$P$2</f>
        <v>1820.7</v>
      </c>
      <c r="H123">
        <f>Prodej[[#This Row],[Tržba]]+Prodej[[#This Row],[DPH]]</f>
        <v>10490.7</v>
      </c>
    </row>
    <row r="124" spans="2:8" x14ac:dyDescent="0.25">
      <c r="B124" s="1">
        <v>43605</v>
      </c>
      <c r="C124" t="s">
        <v>7</v>
      </c>
      <c r="D124" t="s">
        <v>11</v>
      </c>
      <c r="E124">
        <v>1</v>
      </c>
      <c r="F124">
        <f>VLOOKUP(Prodej[[#This Row],[Komodita]],Ceník[#All],2,FALSE)*Prodej[[#This Row],[Počet]]</f>
        <v>2890</v>
      </c>
      <c r="G124">
        <f>Prodej[[#This Row],[Tržba]]*$P$2</f>
        <v>606.9</v>
      </c>
      <c r="H124">
        <f>Prodej[[#This Row],[Tržba]]+Prodej[[#This Row],[DPH]]</f>
        <v>3496.9</v>
      </c>
    </row>
    <row r="125" spans="2:8" x14ac:dyDescent="0.25">
      <c r="B125" s="1">
        <v>43608</v>
      </c>
      <c r="C125" t="s">
        <v>9</v>
      </c>
      <c r="D125" t="s">
        <v>10</v>
      </c>
      <c r="E125">
        <v>4</v>
      </c>
      <c r="F125">
        <f>VLOOKUP(Prodej[[#This Row],[Komodita]],Ceník[#All],2,FALSE)*Prodej[[#This Row],[Počet]]</f>
        <v>23600</v>
      </c>
      <c r="G125">
        <f>Prodej[[#This Row],[Tržba]]*$P$2</f>
        <v>4956</v>
      </c>
      <c r="H125">
        <f>Prodej[[#This Row],[Tržba]]+Prodej[[#This Row],[DPH]]</f>
        <v>28556</v>
      </c>
    </row>
    <row r="126" spans="2:8" x14ac:dyDescent="0.25">
      <c r="B126" s="1">
        <v>43608</v>
      </c>
      <c r="C126" t="s">
        <v>3</v>
      </c>
      <c r="D126" t="s">
        <v>10</v>
      </c>
      <c r="E126">
        <v>12</v>
      </c>
      <c r="F126">
        <f>VLOOKUP(Prodej[[#This Row],[Komodita]],Ceník[#All],2,FALSE)*Prodej[[#This Row],[Počet]]</f>
        <v>70800</v>
      </c>
      <c r="G126">
        <f>Prodej[[#This Row],[Tržba]]*$P$2</f>
        <v>14868</v>
      </c>
      <c r="H126">
        <f>Prodej[[#This Row],[Tržba]]+Prodej[[#This Row],[DPH]]</f>
        <v>85668</v>
      </c>
    </row>
    <row r="127" spans="2:8" x14ac:dyDescent="0.25">
      <c r="B127" s="1">
        <v>43609</v>
      </c>
      <c r="C127" t="s">
        <v>12</v>
      </c>
      <c r="D127" t="s">
        <v>8</v>
      </c>
      <c r="E127">
        <v>1</v>
      </c>
      <c r="F127">
        <f>VLOOKUP(Prodej[[#This Row],[Komodita]],Ceník[#All],2,FALSE)*Prodej[[#This Row],[Počet]]</f>
        <v>14590</v>
      </c>
      <c r="G127">
        <f>Prodej[[#This Row],[Tržba]]*$P$2</f>
        <v>3063.9</v>
      </c>
      <c r="H127">
        <f>Prodej[[#This Row],[Tržba]]+Prodej[[#This Row],[DPH]]</f>
        <v>17653.900000000001</v>
      </c>
    </row>
    <row r="128" spans="2:8" x14ac:dyDescent="0.25">
      <c r="B128" s="1">
        <v>43609</v>
      </c>
      <c r="C128" t="s">
        <v>12</v>
      </c>
      <c r="D128" t="s">
        <v>13</v>
      </c>
      <c r="E128">
        <v>2</v>
      </c>
      <c r="F128">
        <f>VLOOKUP(Prodej[[#This Row],[Komodita]],Ceník[#All],2,FALSE)*Prodej[[#This Row],[Počet]]</f>
        <v>229800</v>
      </c>
      <c r="G128">
        <f>Prodej[[#This Row],[Tržba]]*$P$2</f>
        <v>48258</v>
      </c>
      <c r="H128">
        <f>Prodej[[#This Row],[Tržba]]+Prodej[[#This Row],[DPH]]</f>
        <v>278058</v>
      </c>
    </row>
    <row r="129" spans="2:8" x14ac:dyDescent="0.25">
      <c r="B129" s="1">
        <v>43610</v>
      </c>
      <c r="C129" t="s">
        <v>12</v>
      </c>
      <c r="D129" t="s">
        <v>11</v>
      </c>
      <c r="E129">
        <v>3</v>
      </c>
      <c r="F129">
        <f>VLOOKUP(Prodej[[#This Row],[Komodita]],Ceník[#All],2,FALSE)*Prodej[[#This Row],[Počet]]</f>
        <v>8670</v>
      </c>
      <c r="G129">
        <f>Prodej[[#This Row],[Tržba]]*$P$2</f>
        <v>1820.7</v>
      </c>
      <c r="H129">
        <f>Prodej[[#This Row],[Tržba]]+Prodej[[#This Row],[DPH]]</f>
        <v>10490.7</v>
      </c>
    </row>
    <row r="130" spans="2:8" x14ac:dyDescent="0.25">
      <c r="B130" s="1">
        <v>43610</v>
      </c>
      <c r="C130" t="s">
        <v>16</v>
      </c>
      <c r="D130" t="s">
        <v>4</v>
      </c>
      <c r="E130">
        <v>9</v>
      </c>
      <c r="F130">
        <f>VLOOKUP(Prodej[[#This Row],[Komodita]],Ceník[#All],2,FALSE)*Prodej[[#This Row],[Počet]]</f>
        <v>101610</v>
      </c>
      <c r="G130">
        <f>Prodej[[#This Row],[Tržba]]*$P$2</f>
        <v>21338.1</v>
      </c>
      <c r="H130">
        <f>Prodej[[#This Row],[Tržba]]+Prodej[[#This Row],[DPH]]</f>
        <v>122948.1</v>
      </c>
    </row>
    <row r="131" spans="2:8" x14ac:dyDescent="0.25">
      <c r="B131" s="1">
        <v>43610</v>
      </c>
      <c r="C131" t="s">
        <v>7</v>
      </c>
      <c r="D131" t="s">
        <v>6</v>
      </c>
      <c r="E131">
        <v>7</v>
      </c>
      <c r="F131">
        <f>VLOOKUP(Prodej[[#This Row],[Komodita]],Ceník[#All],2,FALSE)*Prodej[[#This Row],[Počet]]</f>
        <v>23030</v>
      </c>
      <c r="G131">
        <f>Prodej[[#This Row],[Tržba]]*$P$2</f>
        <v>4836.3</v>
      </c>
      <c r="H131">
        <f>Prodej[[#This Row],[Tržba]]+Prodej[[#This Row],[DPH]]</f>
        <v>27866.3</v>
      </c>
    </row>
    <row r="132" spans="2:8" x14ac:dyDescent="0.25">
      <c r="B132" s="1">
        <v>43611</v>
      </c>
      <c r="C132" t="s">
        <v>5</v>
      </c>
      <c r="D132" t="s">
        <v>11</v>
      </c>
      <c r="E132">
        <v>12</v>
      </c>
      <c r="F132">
        <f>VLOOKUP(Prodej[[#This Row],[Komodita]],Ceník[#All],2,FALSE)*Prodej[[#This Row],[Počet]]</f>
        <v>34680</v>
      </c>
      <c r="G132">
        <f>Prodej[[#This Row],[Tržba]]*$P$2</f>
        <v>7282.8</v>
      </c>
      <c r="H132">
        <f>Prodej[[#This Row],[Tržba]]+Prodej[[#This Row],[DPH]]</f>
        <v>41962.8</v>
      </c>
    </row>
    <row r="133" spans="2:8" x14ac:dyDescent="0.25">
      <c r="B133" s="1">
        <v>43612</v>
      </c>
      <c r="C133" t="s">
        <v>7</v>
      </c>
      <c r="D133" t="s">
        <v>13</v>
      </c>
      <c r="E133">
        <v>1</v>
      </c>
      <c r="F133">
        <f>VLOOKUP(Prodej[[#This Row],[Komodita]],Ceník[#All],2,FALSE)*Prodej[[#This Row],[Počet]]</f>
        <v>114900</v>
      </c>
      <c r="G133">
        <f>Prodej[[#This Row],[Tržba]]*$P$2</f>
        <v>24129</v>
      </c>
      <c r="H133">
        <f>Prodej[[#This Row],[Tržba]]+Prodej[[#This Row],[DPH]]</f>
        <v>139029</v>
      </c>
    </row>
    <row r="134" spans="2:8" x14ac:dyDescent="0.25">
      <c r="B134" s="1">
        <v>43612</v>
      </c>
      <c r="C134" t="s">
        <v>9</v>
      </c>
      <c r="D134" t="s">
        <v>4</v>
      </c>
      <c r="E134">
        <v>4</v>
      </c>
      <c r="F134">
        <f>VLOOKUP(Prodej[[#This Row],[Komodita]],Ceník[#All],2,FALSE)*Prodej[[#This Row],[Počet]]</f>
        <v>45160</v>
      </c>
      <c r="G134">
        <f>Prodej[[#This Row],[Tržba]]*$P$2</f>
        <v>9483.6</v>
      </c>
      <c r="H134">
        <f>Prodej[[#This Row],[Tržba]]+Prodej[[#This Row],[DPH]]</f>
        <v>54643.6</v>
      </c>
    </row>
    <row r="135" spans="2:8" x14ac:dyDescent="0.25">
      <c r="B135" s="1">
        <v>43612</v>
      </c>
      <c r="C135" t="s">
        <v>15</v>
      </c>
      <c r="D135" t="s">
        <v>4</v>
      </c>
      <c r="E135">
        <v>6</v>
      </c>
      <c r="F135">
        <f>VLOOKUP(Prodej[[#This Row],[Komodita]],Ceník[#All],2,FALSE)*Prodej[[#This Row],[Počet]]</f>
        <v>67740</v>
      </c>
      <c r="G135">
        <f>Prodej[[#This Row],[Tržba]]*$P$2</f>
        <v>14225.4</v>
      </c>
      <c r="H135">
        <f>Prodej[[#This Row],[Tržba]]+Prodej[[#This Row],[DPH]]</f>
        <v>81965.399999999994</v>
      </c>
    </row>
    <row r="136" spans="2:8" x14ac:dyDescent="0.25">
      <c r="B136" s="1">
        <v>43612</v>
      </c>
      <c r="C136" t="s">
        <v>5</v>
      </c>
      <c r="D136" t="s">
        <v>4</v>
      </c>
      <c r="E136">
        <v>11</v>
      </c>
      <c r="F136">
        <f>VLOOKUP(Prodej[[#This Row],[Komodita]],Ceník[#All],2,FALSE)*Prodej[[#This Row],[Počet]]</f>
        <v>124190</v>
      </c>
      <c r="G136">
        <f>Prodej[[#This Row],[Tržba]]*$P$2</f>
        <v>26079.899999999998</v>
      </c>
      <c r="H136">
        <f>Prodej[[#This Row],[Tržba]]+Prodej[[#This Row],[DPH]]</f>
        <v>150269.9</v>
      </c>
    </row>
    <row r="137" spans="2:8" x14ac:dyDescent="0.25">
      <c r="B137" s="1">
        <v>43615</v>
      </c>
      <c r="C137" t="s">
        <v>12</v>
      </c>
      <c r="D137" t="s">
        <v>13</v>
      </c>
      <c r="E137">
        <v>1</v>
      </c>
      <c r="F137">
        <f>VLOOKUP(Prodej[[#This Row],[Komodita]],Ceník[#All],2,FALSE)*Prodej[[#This Row],[Počet]]</f>
        <v>114900</v>
      </c>
      <c r="G137">
        <f>Prodej[[#This Row],[Tržba]]*$P$2</f>
        <v>24129</v>
      </c>
      <c r="H137">
        <f>Prodej[[#This Row],[Tržba]]+Prodej[[#This Row],[DPH]]</f>
        <v>139029</v>
      </c>
    </row>
    <row r="138" spans="2:8" x14ac:dyDescent="0.25">
      <c r="B138" s="1">
        <v>43615</v>
      </c>
      <c r="C138" t="s">
        <v>14</v>
      </c>
      <c r="D138" t="s">
        <v>13</v>
      </c>
      <c r="E138">
        <v>21</v>
      </c>
      <c r="F138">
        <f>VLOOKUP(Prodej[[#This Row],[Komodita]],Ceník[#All],2,FALSE)*Prodej[[#This Row],[Počet]]</f>
        <v>2412900</v>
      </c>
      <c r="G138">
        <f>Prodej[[#This Row],[Tržba]]*$P$2</f>
        <v>506709</v>
      </c>
      <c r="H138">
        <f>Prodej[[#This Row],[Tržba]]+Prodej[[#This Row],[DPH]]</f>
        <v>2919609</v>
      </c>
    </row>
    <row r="139" spans="2:8" x14ac:dyDescent="0.25">
      <c r="B139" s="1">
        <v>43616</v>
      </c>
      <c r="C139" t="s">
        <v>16</v>
      </c>
      <c r="D139" t="s">
        <v>11</v>
      </c>
      <c r="E139">
        <v>4</v>
      </c>
      <c r="F139">
        <f>VLOOKUP(Prodej[[#This Row],[Komodita]],Ceník[#All],2,FALSE)*Prodej[[#This Row],[Počet]]</f>
        <v>11560</v>
      </c>
      <c r="G139">
        <f>Prodej[[#This Row],[Tržba]]*$P$2</f>
        <v>2427.6</v>
      </c>
      <c r="H139">
        <f>Prodej[[#This Row],[Tržba]]+Prodej[[#This Row],[DPH]]</f>
        <v>13987.6</v>
      </c>
    </row>
    <row r="140" spans="2:8" x14ac:dyDescent="0.25">
      <c r="B140" s="1">
        <v>43616</v>
      </c>
      <c r="C140" t="s">
        <v>14</v>
      </c>
      <c r="D140" t="s">
        <v>13</v>
      </c>
      <c r="E140">
        <v>2</v>
      </c>
      <c r="F140">
        <f>VLOOKUP(Prodej[[#This Row],[Komodita]],Ceník[#All],2,FALSE)*Prodej[[#This Row],[Počet]]</f>
        <v>229800</v>
      </c>
      <c r="G140">
        <f>Prodej[[#This Row],[Tržba]]*$P$2</f>
        <v>48258</v>
      </c>
      <c r="H140">
        <f>Prodej[[#This Row],[Tržba]]+Prodej[[#This Row],[DPH]]</f>
        <v>278058</v>
      </c>
    </row>
    <row r="141" spans="2:8" x14ac:dyDescent="0.25">
      <c r="B141" s="1">
        <v>43616</v>
      </c>
      <c r="C141" t="s">
        <v>16</v>
      </c>
      <c r="D141" t="s">
        <v>11</v>
      </c>
      <c r="E141">
        <v>3</v>
      </c>
      <c r="F141">
        <f>VLOOKUP(Prodej[[#This Row],[Komodita]],Ceník[#All],2,FALSE)*Prodej[[#This Row],[Počet]]</f>
        <v>8670</v>
      </c>
      <c r="G141">
        <f>Prodej[[#This Row],[Tržba]]*$P$2</f>
        <v>1820.7</v>
      </c>
      <c r="H141">
        <f>Prodej[[#This Row],[Tržba]]+Prodej[[#This Row],[DPH]]</f>
        <v>10490.7</v>
      </c>
    </row>
    <row r="142" spans="2:8" x14ac:dyDescent="0.25">
      <c r="B142" s="1">
        <v>43617</v>
      </c>
      <c r="C142" t="s">
        <v>12</v>
      </c>
      <c r="D142" t="s">
        <v>4</v>
      </c>
      <c r="E142">
        <v>10</v>
      </c>
      <c r="F142">
        <f>VLOOKUP(Prodej[[#This Row],[Komodita]],Ceník[#All],2,FALSE)*Prodej[[#This Row],[Počet]]</f>
        <v>112900</v>
      </c>
      <c r="G142">
        <f>Prodej[[#This Row],[Tržba]]*$P$2</f>
        <v>23709</v>
      </c>
      <c r="H142">
        <f>Prodej[[#This Row],[Tržba]]+Prodej[[#This Row],[DPH]]</f>
        <v>136609</v>
      </c>
    </row>
    <row r="143" spans="2:8" x14ac:dyDescent="0.25">
      <c r="B143" s="1">
        <v>43617</v>
      </c>
      <c r="C143" t="s">
        <v>14</v>
      </c>
      <c r="D143" t="s">
        <v>10</v>
      </c>
      <c r="E143">
        <v>10</v>
      </c>
      <c r="F143">
        <f>VLOOKUP(Prodej[[#This Row],[Komodita]],Ceník[#All],2,FALSE)*Prodej[[#This Row],[Počet]]</f>
        <v>59000</v>
      </c>
      <c r="G143">
        <f>Prodej[[#This Row],[Tržba]]*$P$2</f>
        <v>12390</v>
      </c>
      <c r="H143">
        <f>Prodej[[#This Row],[Tržba]]+Prodej[[#This Row],[DPH]]</f>
        <v>71390</v>
      </c>
    </row>
    <row r="144" spans="2:8" x14ac:dyDescent="0.25">
      <c r="B144" s="1">
        <v>43618</v>
      </c>
      <c r="C144" t="s">
        <v>14</v>
      </c>
      <c r="D144" t="s">
        <v>8</v>
      </c>
      <c r="E144">
        <v>3</v>
      </c>
      <c r="F144">
        <f>VLOOKUP(Prodej[[#This Row],[Komodita]],Ceník[#All],2,FALSE)*Prodej[[#This Row],[Počet]]</f>
        <v>43770</v>
      </c>
      <c r="G144">
        <f>Prodej[[#This Row],[Tržba]]*$P$2</f>
        <v>9191.6999999999989</v>
      </c>
      <c r="H144">
        <f>Prodej[[#This Row],[Tržba]]+Prodej[[#This Row],[DPH]]</f>
        <v>52961.7</v>
      </c>
    </row>
    <row r="145" spans="2:8" x14ac:dyDescent="0.25">
      <c r="B145" s="1">
        <v>43618</v>
      </c>
      <c r="C145" t="s">
        <v>16</v>
      </c>
      <c r="D145" t="s">
        <v>13</v>
      </c>
      <c r="E145">
        <v>6</v>
      </c>
      <c r="F145">
        <f>VLOOKUP(Prodej[[#This Row],[Komodita]],Ceník[#All],2,FALSE)*Prodej[[#This Row],[Počet]]</f>
        <v>689400</v>
      </c>
      <c r="G145">
        <f>Prodej[[#This Row],[Tržba]]*$P$2</f>
        <v>144774</v>
      </c>
      <c r="H145">
        <f>Prodej[[#This Row],[Tržba]]+Prodej[[#This Row],[DPH]]</f>
        <v>834174</v>
      </c>
    </row>
    <row r="146" spans="2:8" x14ac:dyDescent="0.25">
      <c r="B146" s="1">
        <v>43618</v>
      </c>
      <c r="C146" t="s">
        <v>17</v>
      </c>
      <c r="D146" t="s">
        <v>13</v>
      </c>
      <c r="E146">
        <v>1</v>
      </c>
      <c r="F146">
        <f>VLOOKUP(Prodej[[#This Row],[Komodita]],Ceník[#All],2,FALSE)*Prodej[[#This Row],[Počet]]</f>
        <v>114900</v>
      </c>
      <c r="G146">
        <f>Prodej[[#This Row],[Tržba]]*$P$2</f>
        <v>24129</v>
      </c>
      <c r="H146">
        <f>Prodej[[#This Row],[Tržba]]+Prodej[[#This Row],[DPH]]</f>
        <v>139029</v>
      </c>
    </row>
    <row r="147" spans="2:8" x14ac:dyDescent="0.25">
      <c r="B147" s="1">
        <v>43619</v>
      </c>
      <c r="C147" t="s">
        <v>9</v>
      </c>
      <c r="D147" t="s">
        <v>11</v>
      </c>
      <c r="E147">
        <v>20</v>
      </c>
      <c r="F147">
        <f>VLOOKUP(Prodej[[#This Row],[Komodita]],Ceník[#All],2,FALSE)*Prodej[[#This Row],[Počet]]</f>
        <v>57800</v>
      </c>
      <c r="G147">
        <f>Prodej[[#This Row],[Tržba]]*$P$2</f>
        <v>12138</v>
      </c>
      <c r="H147">
        <f>Prodej[[#This Row],[Tržba]]+Prodej[[#This Row],[DPH]]</f>
        <v>69938</v>
      </c>
    </row>
    <row r="148" spans="2:8" x14ac:dyDescent="0.25">
      <c r="B148" s="1">
        <v>43619</v>
      </c>
      <c r="C148" t="s">
        <v>3</v>
      </c>
      <c r="D148" t="s">
        <v>13</v>
      </c>
      <c r="E148">
        <v>1</v>
      </c>
      <c r="F148">
        <f>VLOOKUP(Prodej[[#This Row],[Komodita]],Ceník[#All],2,FALSE)*Prodej[[#This Row],[Počet]]</f>
        <v>114900</v>
      </c>
      <c r="G148">
        <f>Prodej[[#This Row],[Tržba]]*$P$2</f>
        <v>24129</v>
      </c>
      <c r="H148">
        <f>Prodej[[#This Row],[Tržba]]+Prodej[[#This Row],[DPH]]</f>
        <v>139029</v>
      </c>
    </row>
    <row r="149" spans="2:8" x14ac:dyDescent="0.25">
      <c r="B149" s="1">
        <v>43622</v>
      </c>
      <c r="C149" t="s">
        <v>9</v>
      </c>
      <c r="D149" t="s">
        <v>13</v>
      </c>
      <c r="E149">
        <v>10</v>
      </c>
      <c r="F149">
        <f>VLOOKUP(Prodej[[#This Row],[Komodita]],Ceník[#All],2,FALSE)*Prodej[[#This Row],[Počet]]</f>
        <v>1149000</v>
      </c>
      <c r="G149">
        <f>Prodej[[#This Row],[Tržba]]*$P$2</f>
        <v>241290</v>
      </c>
      <c r="H149">
        <f>Prodej[[#This Row],[Tržba]]+Prodej[[#This Row],[DPH]]</f>
        <v>1390290</v>
      </c>
    </row>
    <row r="150" spans="2:8" x14ac:dyDescent="0.25">
      <c r="B150" s="1">
        <v>43622</v>
      </c>
      <c r="C150" t="s">
        <v>16</v>
      </c>
      <c r="D150" t="s">
        <v>8</v>
      </c>
      <c r="E150">
        <v>2</v>
      </c>
      <c r="F150">
        <f>VLOOKUP(Prodej[[#This Row],[Komodita]],Ceník[#All],2,FALSE)*Prodej[[#This Row],[Počet]]</f>
        <v>29180</v>
      </c>
      <c r="G150">
        <f>Prodej[[#This Row],[Tržba]]*$P$2</f>
        <v>6127.8</v>
      </c>
      <c r="H150">
        <f>Prodej[[#This Row],[Tržba]]+Prodej[[#This Row],[DPH]]</f>
        <v>35307.800000000003</v>
      </c>
    </row>
    <row r="151" spans="2:8" x14ac:dyDescent="0.25">
      <c r="B151" s="1">
        <v>43622</v>
      </c>
      <c r="C151" t="s">
        <v>7</v>
      </c>
      <c r="D151" t="s">
        <v>8</v>
      </c>
      <c r="E151">
        <v>25</v>
      </c>
      <c r="F151">
        <f>VLOOKUP(Prodej[[#This Row],[Komodita]],Ceník[#All],2,FALSE)*Prodej[[#This Row],[Počet]]</f>
        <v>364750</v>
      </c>
      <c r="G151">
        <f>Prodej[[#This Row],[Tržba]]*$P$2</f>
        <v>76597.5</v>
      </c>
      <c r="H151">
        <f>Prodej[[#This Row],[Tržba]]+Prodej[[#This Row],[DPH]]</f>
        <v>441347.5</v>
      </c>
    </row>
    <row r="152" spans="2:8" x14ac:dyDescent="0.25">
      <c r="B152" s="1">
        <v>43623</v>
      </c>
      <c r="C152" t="s">
        <v>5</v>
      </c>
      <c r="D152" t="s">
        <v>10</v>
      </c>
      <c r="E152">
        <v>2</v>
      </c>
      <c r="F152">
        <f>VLOOKUP(Prodej[[#This Row],[Komodita]],Ceník[#All],2,FALSE)*Prodej[[#This Row],[Počet]]</f>
        <v>11800</v>
      </c>
      <c r="G152">
        <f>Prodej[[#This Row],[Tržba]]*$P$2</f>
        <v>2478</v>
      </c>
      <c r="H152">
        <f>Prodej[[#This Row],[Tržba]]+Prodej[[#This Row],[DPH]]</f>
        <v>14278</v>
      </c>
    </row>
    <row r="153" spans="2:8" x14ac:dyDescent="0.25">
      <c r="B153" s="1">
        <v>43623</v>
      </c>
      <c r="C153" t="s">
        <v>9</v>
      </c>
      <c r="D153" t="s">
        <v>8</v>
      </c>
      <c r="E153">
        <v>3</v>
      </c>
      <c r="F153">
        <f>VLOOKUP(Prodej[[#This Row],[Komodita]],Ceník[#All],2,FALSE)*Prodej[[#This Row],[Počet]]</f>
        <v>43770</v>
      </c>
      <c r="G153">
        <f>Prodej[[#This Row],[Tržba]]*$P$2</f>
        <v>9191.6999999999989</v>
      </c>
      <c r="H153">
        <f>Prodej[[#This Row],[Tržba]]+Prodej[[#This Row],[DPH]]</f>
        <v>52961.7</v>
      </c>
    </row>
    <row r="154" spans="2:8" x14ac:dyDescent="0.25">
      <c r="B154" s="1">
        <v>43624</v>
      </c>
      <c r="C154" t="s">
        <v>9</v>
      </c>
      <c r="D154" t="s">
        <v>8</v>
      </c>
      <c r="E154">
        <v>4</v>
      </c>
      <c r="F154">
        <f>VLOOKUP(Prodej[[#This Row],[Komodita]],Ceník[#All],2,FALSE)*Prodej[[#This Row],[Počet]]</f>
        <v>58360</v>
      </c>
      <c r="G154">
        <f>Prodej[[#This Row],[Tržba]]*$P$2</f>
        <v>12255.6</v>
      </c>
      <c r="H154">
        <f>Prodej[[#This Row],[Tržba]]+Prodej[[#This Row],[DPH]]</f>
        <v>70615.600000000006</v>
      </c>
    </row>
    <row r="155" spans="2:8" x14ac:dyDescent="0.25">
      <c r="B155" s="1">
        <v>43625</v>
      </c>
      <c r="C155" t="s">
        <v>5</v>
      </c>
      <c r="D155" t="s">
        <v>4</v>
      </c>
      <c r="E155">
        <v>4</v>
      </c>
      <c r="F155">
        <f>VLOOKUP(Prodej[[#This Row],[Komodita]],Ceník[#All],2,FALSE)*Prodej[[#This Row],[Počet]]</f>
        <v>45160</v>
      </c>
      <c r="G155">
        <f>Prodej[[#This Row],[Tržba]]*$P$2</f>
        <v>9483.6</v>
      </c>
      <c r="H155">
        <f>Prodej[[#This Row],[Tržba]]+Prodej[[#This Row],[DPH]]</f>
        <v>54643.6</v>
      </c>
    </row>
    <row r="156" spans="2:8" x14ac:dyDescent="0.25">
      <c r="B156" s="1">
        <v>43625</v>
      </c>
      <c r="C156" t="s">
        <v>5</v>
      </c>
      <c r="D156" t="s">
        <v>4</v>
      </c>
      <c r="E156">
        <v>2</v>
      </c>
      <c r="F156">
        <f>VLOOKUP(Prodej[[#This Row],[Komodita]],Ceník[#All],2,FALSE)*Prodej[[#This Row],[Počet]]</f>
        <v>22580</v>
      </c>
      <c r="G156">
        <f>Prodej[[#This Row],[Tržba]]*$P$2</f>
        <v>4741.8</v>
      </c>
      <c r="H156">
        <f>Prodej[[#This Row],[Tržba]]+Prodej[[#This Row],[DPH]]</f>
        <v>27321.8</v>
      </c>
    </row>
    <row r="157" spans="2:8" x14ac:dyDescent="0.25">
      <c r="B157" s="1">
        <v>43626</v>
      </c>
      <c r="C157" t="s">
        <v>5</v>
      </c>
      <c r="D157" t="s">
        <v>13</v>
      </c>
      <c r="E157">
        <v>22</v>
      </c>
      <c r="F157">
        <f>VLOOKUP(Prodej[[#This Row],[Komodita]],Ceník[#All],2,FALSE)*Prodej[[#This Row],[Počet]]</f>
        <v>2527800</v>
      </c>
      <c r="G157">
        <f>Prodej[[#This Row],[Tržba]]*$P$2</f>
        <v>530838</v>
      </c>
      <c r="H157">
        <f>Prodej[[#This Row],[Tržba]]+Prodej[[#This Row],[DPH]]</f>
        <v>3058638</v>
      </c>
    </row>
    <row r="158" spans="2:8" x14ac:dyDescent="0.25">
      <c r="B158" s="1">
        <v>43626</v>
      </c>
      <c r="C158" t="s">
        <v>5</v>
      </c>
      <c r="D158" t="s">
        <v>8</v>
      </c>
      <c r="E158">
        <v>3</v>
      </c>
      <c r="F158">
        <f>VLOOKUP(Prodej[[#This Row],[Komodita]],Ceník[#All],2,FALSE)*Prodej[[#This Row],[Počet]]</f>
        <v>43770</v>
      </c>
      <c r="G158">
        <f>Prodej[[#This Row],[Tržba]]*$P$2</f>
        <v>9191.6999999999989</v>
      </c>
      <c r="H158">
        <f>Prodej[[#This Row],[Tržba]]+Prodej[[#This Row],[DPH]]</f>
        <v>52961.7</v>
      </c>
    </row>
    <row r="159" spans="2:8" x14ac:dyDescent="0.25">
      <c r="B159" s="1">
        <v>43629</v>
      </c>
      <c r="C159" t="s">
        <v>7</v>
      </c>
      <c r="D159" t="s">
        <v>8</v>
      </c>
      <c r="E159">
        <v>4</v>
      </c>
      <c r="F159">
        <f>VLOOKUP(Prodej[[#This Row],[Komodita]],Ceník[#All],2,FALSE)*Prodej[[#This Row],[Počet]]</f>
        <v>58360</v>
      </c>
      <c r="G159">
        <f>Prodej[[#This Row],[Tržba]]*$P$2</f>
        <v>12255.6</v>
      </c>
      <c r="H159">
        <f>Prodej[[#This Row],[Tržba]]+Prodej[[#This Row],[DPH]]</f>
        <v>70615.600000000006</v>
      </c>
    </row>
    <row r="160" spans="2:8" x14ac:dyDescent="0.25">
      <c r="B160" s="1">
        <v>43629</v>
      </c>
      <c r="C160" t="s">
        <v>9</v>
      </c>
      <c r="D160" t="s">
        <v>8</v>
      </c>
      <c r="E160">
        <v>5</v>
      </c>
      <c r="F160">
        <f>VLOOKUP(Prodej[[#This Row],[Komodita]],Ceník[#All],2,FALSE)*Prodej[[#This Row],[Počet]]</f>
        <v>72950</v>
      </c>
      <c r="G160">
        <f>Prodej[[#This Row],[Tržba]]*$P$2</f>
        <v>15319.5</v>
      </c>
      <c r="H160">
        <f>Prodej[[#This Row],[Tržba]]+Prodej[[#This Row],[DPH]]</f>
        <v>88269.5</v>
      </c>
    </row>
    <row r="161" spans="2:8" x14ac:dyDescent="0.25">
      <c r="B161" s="1">
        <v>43630</v>
      </c>
      <c r="C161" t="s">
        <v>9</v>
      </c>
      <c r="D161" t="s">
        <v>11</v>
      </c>
      <c r="E161">
        <v>7</v>
      </c>
      <c r="F161">
        <f>VLOOKUP(Prodej[[#This Row],[Komodita]],Ceník[#All],2,FALSE)*Prodej[[#This Row],[Počet]]</f>
        <v>20230</v>
      </c>
      <c r="G161">
        <f>Prodej[[#This Row],[Tržba]]*$P$2</f>
        <v>4248.3</v>
      </c>
      <c r="H161">
        <f>Prodej[[#This Row],[Tržba]]+Prodej[[#This Row],[DPH]]</f>
        <v>24478.3</v>
      </c>
    </row>
    <row r="162" spans="2:8" x14ac:dyDescent="0.25">
      <c r="B162" s="1">
        <v>43631</v>
      </c>
      <c r="C162" t="s">
        <v>3</v>
      </c>
      <c r="D162" t="s">
        <v>10</v>
      </c>
      <c r="E162">
        <v>8</v>
      </c>
      <c r="F162">
        <f>VLOOKUP(Prodej[[#This Row],[Komodita]],Ceník[#All],2,FALSE)*Prodej[[#This Row],[Počet]]</f>
        <v>47200</v>
      </c>
      <c r="G162">
        <f>Prodej[[#This Row],[Tržba]]*$P$2</f>
        <v>9912</v>
      </c>
      <c r="H162">
        <f>Prodej[[#This Row],[Tržba]]+Prodej[[#This Row],[DPH]]</f>
        <v>57112</v>
      </c>
    </row>
    <row r="163" spans="2:8" x14ac:dyDescent="0.25">
      <c r="B163" s="1">
        <v>43631</v>
      </c>
      <c r="C163" t="s">
        <v>16</v>
      </c>
      <c r="D163" t="s">
        <v>10</v>
      </c>
      <c r="E163">
        <v>3</v>
      </c>
      <c r="F163">
        <f>VLOOKUP(Prodej[[#This Row],[Komodita]],Ceník[#All],2,FALSE)*Prodej[[#This Row],[Počet]]</f>
        <v>17700</v>
      </c>
      <c r="G163">
        <f>Prodej[[#This Row],[Tržba]]*$P$2</f>
        <v>3717</v>
      </c>
      <c r="H163">
        <f>Prodej[[#This Row],[Tržba]]+Prodej[[#This Row],[DPH]]</f>
        <v>21417</v>
      </c>
    </row>
    <row r="164" spans="2:8" x14ac:dyDescent="0.25">
      <c r="B164" s="1">
        <v>43632</v>
      </c>
      <c r="C164" t="s">
        <v>17</v>
      </c>
      <c r="D164" t="s">
        <v>10</v>
      </c>
      <c r="E164">
        <v>3</v>
      </c>
      <c r="F164">
        <f>VLOOKUP(Prodej[[#This Row],[Komodita]],Ceník[#All],2,FALSE)*Prodej[[#This Row],[Počet]]</f>
        <v>17700</v>
      </c>
      <c r="G164">
        <f>Prodej[[#This Row],[Tržba]]*$P$2</f>
        <v>3717</v>
      </c>
      <c r="H164">
        <f>Prodej[[#This Row],[Tržba]]+Prodej[[#This Row],[DPH]]</f>
        <v>21417</v>
      </c>
    </row>
    <row r="165" spans="2:8" x14ac:dyDescent="0.25">
      <c r="B165" s="1">
        <v>43632</v>
      </c>
      <c r="C165" t="s">
        <v>5</v>
      </c>
      <c r="D165" t="s">
        <v>10</v>
      </c>
      <c r="E165">
        <v>2</v>
      </c>
      <c r="F165">
        <f>VLOOKUP(Prodej[[#This Row],[Komodita]],Ceník[#All],2,FALSE)*Prodej[[#This Row],[Počet]]</f>
        <v>11800</v>
      </c>
      <c r="G165">
        <f>Prodej[[#This Row],[Tržba]]*$P$2</f>
        <v>2478</v>
      </c>
      <c r="H165">
        <f>Prodej[[#This Row],[Tržba]]+Prodej[[#This Row],[DPH]]</f>
        <v>14278</v>
      </c>
    </row>
    <row r="166" spans="2:8" x14ac:dyDescent="0.25">
      <c r="B166" s="1">
        <v>43633</v>
      </c>
      <c r="C166" t="s">
        <v>16</v>
      </c>
      <c r="D166" t="s">
        <v>4</v>
      </c>
      <c r="E166">
        <v>10</v>
      </c>
      <c r="F166">
        <f>VLOOKUP(Prodej[[#This Row],[Komodita]],Ceník[#All],2,FALSE)*Prodej[[#This Row],[Počet]]</f>
        <v>112900</v>
      </c>
      <c r="G166">
        <f>Prodej[[#This Row],[Tržba]]*$P$2</f>
        <v>23709</v>
      </c>
      <c r="H166">
        <f>Prodej[[#This Row],[Tržba]]+Prodej[[#This Row],[DPH]]</f>
        <v>136609</v>
      </c>
    </row>
    <row r="167" spans="2:8" x14ac:dyDescent="0.25">
      <c r="B167" s="1">
        <v>43633</v>
      </c>
      <c r="C167" t="s">
        <v>9</v>
      </c>
      <c r="D167" t="s">
        <v>6</v>
      </c>
      <c r="E167">
        <v>15</v>
      </c>
      <c r="F167">
        <f>VLOOKUP(Prodej[[#This Row],[Komodita]],Ceník[#All],2,FALSE)*Prodej[[#This Row],[Počet]]</f>
        <v>49350</v>
      </c>
      <c r="G167">
        <f>Prodej[[#This Row],[Tržba]]*$P$2</f>
        <v>10363.5</v>
      </c>
      <c r="H167">
        <f>Prodej[[#This Row],[Tržba]]+Prodej[[#This Row],[DPH]]</f>
        <v>59713.5</v>
      </c>
    </row>
    <row r="168" spans="2:8" x14ac:dyDescent="0.25">
      <c r="B168" s="1">
        <v>43636</v>
      </c>
      <c r="C168" t="s">
        <v>14</v>
      </c>
      <c r="D168" t="s">
        <v>4</v>
      </c>
      <c r="E168">
        <v>3</v>
      </c>
      <c r="F168">
        <f>VLOOKUP(Prodej[[#This Row],[Komodita]],Ceník[#All],2,FALSE)*Prodej[[#This Row],[Počet]]</f>
        <v>33870</v>
      </c>
      <c r="G168">
        <f>Prodej[[#This Row],[Tržba]]*$P$2</f>
        <v>7112.7</v>
      </c>
      <c r="H168">
        <f>Prodej[[#This Row],[Tržba]]+Prodej[[#This Row],[DPH]]</f>
        <v>40982.699999999997</v>
      </c>
    </row>
    <row r="169" spans="2:8" x14ac:dyDescent="0.25">
      <c r="B169" s="1">
        <v>43636</v>
      </c>
      <c r="C169" t="s">
        <v>7</v>
      </c>
      <c r="D169" t="s">
        <v>6</v>
      </c>
      <c r="E169">
        <v>1</v>
      </c>
      <c r="F169">
        <f>VLOOKUP(Prodej[[#This Row],[Komodita]],Ceník[#All],2,FALSE)*Prodej[[#This Row],[Počet]]</f>
        <v>3290</v>
      </c>
      <c r="G169">
        <f>Prodej[[#This Row],[Tržba]]*$P$2</f>
        <v>690.9</v>
      </c>
      <c r="H169">
        <f>Prodej[[#This Row],[Tržba]]+Prodej[[#This Row],[DPH]]</f>
        <v>3980.9</v>
      </c>
    </row>
    <row r="170" spans="2:8" x14ac:dyDescent="0.25">
      <c r="B170" s="1">
        <v>43636</v>
      </c>
      <c r="C170" t="s">
        <v>3</v>
      </c>
      <c r="D170" t="s">
        <v>8</v>
      </c>
      <c r="E170">
        <v>5</v>
      </c>
      <c r="F170">
        <f>VLOOKUP(Prodej[[#This Row],[Komodita]],Ceník[#All],2,FALSE)*Prodej[[#This Row],[Počet]]</f>
        <v>72950</v>
      </c>
      <c r="G170">
        <f>Prodej[[#This Row],[Tržba]]*$P$2</f>
        <v>15319.5</v>
      </c>
      <c r="H170">
        <f>Prodej[[#This Row],[Tržba]]+Prodej[[#This Row],[DPH]]</f>
        <v>88269.5</v>
      </c>
    </row>
    <row r="171" spans="2:8" x14ac:dyDescent="0.25">
      <c r="B171" s="1">
        <v>43637</v>
      </c>
      <c r="C171" t="s">
        <v>5</v>
      </c>
      <c r="D171" t="s">
        <v>13</v>
      </c>
      <c r="E171">
        <v>16</v>
      </c>
      <c r="F171">
        <f>VLOOKUP(Prodej[[#This Row],[Komodita]],Ceník[#All],2,FALSE)*Prodej[[#This Row],[Počet]]</f>
        <v>1838400</v>
      </c>
      <c r="G171">
        <f>Prodej[[#This Row],[Tržba]]*$P$2</f>
        <v>386064</v>
      </c>
      <c r="H171">
        <f>Prodej[[#This Row],[Tržba]]+Prodej[[#This Row],[DPH]]</f>
        <v>2224464</v>
      </c>
    </row>
    <row r="172" spans="2:8" x14ac:dyDescent="0.25">
      <c r="B172" s="1">
        <v>43637</v>
      </c>
      <c r="C172" t="s">
        <v>7</v>
      </c>
      <c r="D172" t="s">
        <v>11</v>
      </c>
      <c r="E172">
        <v>2</v>
      </c>
      <c r="F172">
        <f>VLOOKUP(Prodej[[#This Row],[Komodita]],Ceník[#All],2,FALSE)*Prodej[[#This Row],[Počet]]</f>
        <v>5780</v>
      </c>
      <c r="G172">
        <f>Prodej[[#This Row],[Tržba]]*$P$2</f>
        <v>1213.8</v>
      </c>
      <c r="H172">
        <f>Prodej[[#This Row],[Tržba]]+Prodej[[#This Row],[DPH]]</f>
        <v>6993.8</v>
      </c>
    </row>
    <row r="173" spans="2:8" x14ac:dyDescent="0.25">
      <c r="B173" s="1">
        <v>43637</v>
      </c>
      <c r="C173" t="s">
        <v>9</v>
      </c>
      <c r="D173" t="s">
        <v>4</v>
      </c>
      <c r="E173">
        <v>3</v>
      </c>
      <c r="F173">
        <f>VLOOKUP(Prodej[[#This Row],[Komodita]],Ceník[#All],2,FALSE)*Prodej[[#This Row],[Počet]]</f>
        <v>33870</v>
      </c>
      <c r="G173">
        <f>Prodej[[#This Row],[Tržba]]*$P$2</f>
        <v>7112.7</v>
      </c>
      <c r="H173">
        <f>Prodej[[#This Row],[Tržba]]+Prodej[[#This Row],[DPH]]</f>
        <v>40982.699999999997</v>
      </c>
    </row>
    <row r="174" spans="2:8" x14ac:dyDescent="0.25">
      <c r="B174" s="1">
        <v>43638</v>
      </c>
      <c r="C174" t="s">
        <v>17</v>
      </c>
      <c r="D174" t="s">
        <v>4</v>
      </c>
      <c r="E174">
        <v>2</v>
      </c>
      <c r="F174">
        <f>VLOOKUP(Prodej[[#This Row],[Komodita]],Ceník[#All],2,FALSE)*Prodej[[#This Row],[Počet]]</f>
        <v>22580</v>
      </c>
      <c r="G174">
        <f>Prodej[[#This Row],[Tržba]]*$P$2</f>
        <v>4741.8</v>
      </c>
      <c r="H174">
        <f>Prodej[[#This Row],[Tržba]]+Prodej[[#This Row],[DPH]]</f>
        <v>27321.8</v>
      </c>
    </row>
    <row r="175" spans="2:8" x14ac:dyDescent="0.25">
      <c r="B175" s="1">
        <v>43638</v>
      </c>
      <c r="C175" t="s">
        <v>3</v>
      </c>
      <c r="D175" t="s">
        <v>4</v>
      </c>
      <c r="E175">
        <v>3</v>
      </c>
      <c r="F175">
        <f>VLOOKUP(Prodej[[#This Row],[Komodita]],Ceník[#All],2,FALSE)*Prodej[[#This Row],[Počet]]</f>
        <v>33870</v>
      </c>
      <c r="G175">
        <f>Prodej[[#This Row],[Tržba]]*$P$2</f>
        <v>7112.7</v>
      </c>
      <c r="H175">
        <f>Prodej[[#This Row],[Tržba]]+Prodej[[#This Row],[DPH]]</f>
        <v>40982.699999999997</v>
      </c>
    </row>
    <row r="176" spans="2:8" x14ac:dyDescent="0.25">
      <c r="B176" s="1">
        <v>43639</v>
      </c>
      <c r="C176" t="s">
        <v>12</v>
      </c>
      <c r="D176" t="s">
        <v>11</v>
      </c>
      <c r="E176">
        <v>4</v>
      </c>
      <c r="F176">
        <f>VLOOKUP(Prodej[[#This Row],[Komodita]],Ceník[#All],2,FALSE)*Prodej[[#This Row],[Počet]]</f>
        <v>11560</v>
      </c>
      <c r="G176">
        <f>Prodej[[#This Row],[Tržba]]*$P$2</f>
        <v>2427.6</v>
      </c>
      <c r="H176">
        <f>Prodej[[#This Row],[Tržba]]+Prodej[[#This Row],[DPH]]</f>
        <v>13987.6</v>
      </c>
    </row>
    <row r="177" spans="2:8" x14ac:dyDescent="0.25">
      <c r="B177" s="1">
        <v>43639</v>
      </c>
      <c r="C177" t="s">
        <v>14</v>
      </c>
      <c r="D177" t="s">
        <v>11</v>
      </c>
      <c r="E177">
        <v>5</v>
      </c>
      <c r="F177">
        <f>VLOOKUP(Prodej[[#This Row],[Komodita]],Ceník[#All],2,FALSE)*Prodej[[#This Row],[Počet]]</f>
        <v>14450</v>
      </c>
      <c r="G177">
        <f>Prodej[[#This Row],[Tržba]]*$P$2</f>
        <v>3034.5</v>
      </c>
      <c r="H177">
        <f>Prodej[[#This Row],[Tržba]]+Prodej[[#This Row],[DPH]]</f>
        <v>17484.5</v>
      </c>
    </row>
    <row r="178" spans="2:8" x14ac:dyDescent="0.25">
      <c r="B178" s="1">
        <v>43639</v>
      </c>
      <c r="C178" t="s">
        <v>12</v>
      </c>
      <c r="D178" t="s">
        <v>11</v>
      </c>
      <c r="E178">
        <v>6</v>
      </c>
      <c r="F178">
        <f>VLOOKUP(Prodej[[#This Row],[Komodita]],Ceník[#All],2,FALSE)*Prodej[[#This Row],[Počet]]</f>
        <v>17340</v>
      </c>
      <c r="G178">
        <f>Prodej[[#This Row],[Tržba]]*$P$2</f>
        <v>3641.4</v>
      </c>
      <c r="H178">
        <f>Prodej[[#This Row],[Tržba]]+Prodej[[#This Row],[DPH]]</f>
        <v>20981.4</v>
      </c>
    </row>
    <row r="179" spans="2:8" x14ac:dyDescent="0.25">
      <c r="B179" s="1">
        <v>43640</v>
      </c>
      <c r="C179" t="s">
        <v>14</v>
      </c>
      <c r="D179" t="s">
        <v>11</v>
      </c>
      <c r="E179">
        <v>2</v>
      </c>
      <c r="F179">
        <f>VLOOKUP(Prodej[[#This Row],[Komodita]],Ceník[#All],2,FALSE)*Prodej[[#This Row],[Počet]]</f>
        <v>5780</v>
      </c>
      <c r="G179">
        <f>Prodej[[#This Row],[Tržba]]*$P$2</f>
        <v>1213.8</v>
      </c>
      <c r="H179">
        <f>Prodej[[#This Row],[Tržba]]+Prodej[[#This Row],[DPH]]</f>
        <v>6993.8</v>
      </c>
    </row>
    <row r="180" spans="2:8" x14ac:dyDescent="0.25">
      <c r="B180" s="1">
        <v>43640</v>
      </c>
      <c r="C180" t="s">
        <v>15</v>
      </c>
      <c r="D180" t="s">
        <v>4</v>
      </c>
      <c r="E180">
        <v>3</v>
      </c>
      <c r="F180">
        <f>VLOOKUP(Prodej[[#This Row],[Komodita]],Ceník[#All],2,FALSE)*Prodej[[#This Row],[Počet]]</f>
        <v>33870</v>
      </c>
      <c r="G180">
        <f>Prodej[[#This Row],[Tržba]]*$P$2</f>
        <v>7112.7</v>
      </c>
      <c r="H180">
        <f>Prodej[[#This Row],[Tržba]]+Prodej[[#This Row],[DPH]]</f>
        <v>40982.699999999997</v>
      </c>
    </row>
    <row r="181" spans="2:8" x14ac:dyDescent="0.25">
      <c r="B181" s="1">
        <v>43643</v>
      </c>
      <c r="C181" t="s">
        <v>7</v>
      </c>
      <c r="D181" t="s">
        <v>11</v>
      </c>
      <c r="E181">
        <v>8</v>
      </c>
      <c r="F181">
        <f>VLOOKUP(Prodej[[#This Row],[Komodita]],Ceník[#All],2,FALSE)*Prodej[[#This Row],[Počet]]</f>
        <v>23120</v>
      </c>
      <c r="G181">
        <f>Prodej[[#This Row],[Tržba]]*$P$2</f>
        <v>4855.2</v>
      </c>
      <c r="H181">
        <f>Prodej[[#This Row],[Tržba]]+Prodej[[#This Row],[DPH]]</f>
        <v>27975.200000000001</v>
      </c>
    </row>
    <row r="182" spans="2:8" x14ac:dyDescent="0.25">
      <c r="B182" s="1">
        <v>43643</v>
      </c>
      <c r="C182" t="s">
        <v>3</v>
      </c>
      <c r="D182" t="s">
        <v>13</v>
      </c>
      <c r="E182">
        <v>1</v>
      </c>
      <c r="F182">
        <f>VLOOKUP(Prodej[[#This Row],[Komodita]],Ceník[#All],2,FALSE)*Prodej[[#This Row],[Počet]]</f>
        <v>114900</v>
      </c>
      <c r="G182">
        <f>Prodej[[#This Row],[Tržba]]*$P$2</f>
        <v>24129</v>
      </c>
      <c r="H182">
        <f>Prodej[[#This Row],[Tržba]]+Prodej[[#This Row],[DPH]]</f>
        <v>139029</v>
      </c>
    </row>
    <row r="183" spans="2:8" x14ac:dyDescent="0.25">
      <c r="B183" s="1">
        <v>43644</v>
      </c>
      <c r="C183" t="s">
        <v>5</v>
      </c>
      <c r="D183" t="s">
        <v>4</v>
      </c>
      <c r="E183">
        <v>23</v>
      </c>
      <c r="F183">
        <f>VLOOKUP(Prodej[[#This Row],[Komodita]],Ceník[#All],2,FALSE)*Prodej[[#This Row],[Počet]]</f>
        <v>259670</v>
      </c>
      <c r="G183">
        <f>Prodej[[#This Row],[Tržba]]*$P$2</f>
        <v>54530.7</v>
      </c>
      <c r="H183">
        <f>Prodej[[#This Row],[Tržba]]+Prodej[[#This Row],[DPH]]</f>
        <v>314200.7</v>
      </c>
    </row>
    <row r="184" spans="2:8" x14ac:dyDescent="0.25">
      <c r="B184" s="1">
        <v>43644</v>
      </c>
      <c r="C184" t="s">
        <v>12</v>
      </c>
      <c r="D184" t="s">
        <v>4</v>
      </c>
      <c r="E184">
        <v>5</v>
      </c>
      <c r="F184">
        <f>VLOOKUP(Prodej[[#This Row],[Komodita]],Ceník[#All],2,FALSE)*Prodej[[#This Row],[Počet]]</f>
        <v>56450</v>
      </c>
      <c r="G184">
        <f>Prodej[[#This Row],[Tržba]]*$P$2</f>
        <v>11854.5</v>
      </c>
      <c r="H184">
        <f>Prodej[[#This Row],[Tržba]]+Prodej[[#This Row],[DPH]]</f>
        <v>68304.5</v>
      </c>
    </row>
    <row r="185" spans="2:8" x14ac:dyDescent="0.25">
      <c r="B185" s="1">
        <v>43645</v>
      </c>
      <c r="C185" t="s">
        <v>3</v>
      </c>
      <c r="D185" t="s">
        <v>4</v>
      </c>
      <c r="E185">
        <v>7</v>
      </c>
      <c r="F185">
        <f>VLOOKUP(Prodej[[#This Row],[Komodita]],Ceník[#All],2,FALSE)*Prodej[[#This Row],[Počet]]</f>
        <v>79030</v>
      </c>
      <c r="G185">
        <f>Prodej[[#This Row],[Tržba]]*$P$2</f>
        <v>16596.3</v>
      </c>
      <c r="H185">
        <f>Prodej[[#This Row],[Tržba]]+Prodej[[#This Row],[DPH]]</f>
        <v>95626.3</v>
      </c>
    </row>
    <row r="186" spans="2:8" x14ac:dyDescent="0.25">
      <c r="B186" s="1">
        <v>43646</v>
      </c>
      <c r="C186" t="s">
        <v>12</v>
      </c>
      <c r="D186" t="s">
        <v>4</v>
      </c>
      <c r="E186">
        <v>8</v>
      </c>
      <c r="F186">
        <f>VLOOKUP(Prodej[[#This Row],[Komodita]],Ceník[#All],2,FALSE)*Prodej[[#This Row],[Počet]]</f>
        <v>90320</v>
      </c>
      <c r="G186">
        <f>Prodej[[#This Row],[Tržba]]*$P$2</f>
        <v>18967.2</v>
      </c>
      <c r="H186">
        <f>Prodej[[#This Row],[Tržba]]+Prodej[[#This Row],[DPH]]</f>
        <v>109287.2</v>
      </c>
    </row>
    <row r="187" spans="2:8" x14ac:dyDescent="0.25">
      <c r="B187" s="1">
        <v>43646</v>
      </c>
      <c r="C187" t="s">
        <v>14</v>
      </c>
      <c r="D187" t="s">
        <v>4</v>
      </c>
      <c r="E187">
        <v>1</v>
      </c>
      <c r="F187">
        <f>VLOOKUP(Prodej[[#This Row],[Komodita]],Ceník[#All],2,FALSE)*Prodej[[#This Row],[Počet]]</f>
        <v>11290</v>
      </c>
      <c r="G187">
        <f>Prodej[[#This Row],[Tržba]]*$P$2</f>
        <v>2370.9</v>
      </c>
      <c r="H187">
        <f>Prodej[[#This Row],[Tržba]]+Prodej[[#This Row],[DPH]]</f>
        <v>13660.9</v>
      </c>
    </row>
    <row r="188" spans="2:8" x14ac:dyDescent="0.25">
      <c r="B188" s="1">
        <v>43647</v>
      </c>
      <c r="C188" t="s">
        <v>12</v>
      </c>
      <c r="D188" t="s">
        <v>8</v>
      </c>
      <c r="E188">
        <v>2</v>
      </c>
      <c r="F188">
        <f>VLOOKUP(Prodej[[#This Row],[Komodita]],Ceník[#All],2,FALSE)*Prodej[[#This Row],[Počet]]</f>
        <v>29180</v>
      </c>
      <c r="G188">
        <f>Prodej[[#This Row],[Tržba]]*$P$2</f>
        <v>6127.8</v>
      </c>
      <c r="H188">
        <f>Prodej[[#This Row],[Tržba]]+Prodej[[#This Row],[DPH]]</f>
        <v>35307.800000000003</v>
      </c>
    </row>
    <row r="189" spans="2:8" x14ac:dyDescent="0.25">
      <c r="B189" s="1">
        <v>43650</v>
      </c>
      <c r="C189" t="s">
        <v>14</v>
      </c>
      <c r="D189" t="s">
        <v>8</v>
      </c>
      <c r="E189">
        <v>3</v>
      </c>
      <c r="F189">
        <f>VLOOKUP(Prodej[[#This Row],[Komodita]],Ceník[#All],2,FALSE)*Prodej[[#This Row],[Počet]]</f>
        <v>43770</v>
      </c>
      <c r="G189">
        <f>Prodej[[#This Row],[Tržba]]*$P$2</f>
        <v>9191.6999999999989</v>
      </c>
      <c r="H189">
        <f>Prodej[[#This Row],[Tržba]]+Prodej[[#This Row],[DPH]]</f>
        <v>52961.7</v>
      </c>
    </row>
    <row r="190" spans="2:8" x14ac:dyDescent="0.25">
      <c r="B190" s="1">
        <v>43650</v>
      </c>
      <c r="C190" t="s">
        <v>14</v>
      </c>
      <c r="D190" t="s">
        <v>10</v>
      </c>
      <c r="E190">
        <v>11</v>
      </c>
      <c r="F190">
        <f>VLOOKUP(Prodej[[#This Row],[Komodita]],Ceník[#All],2,FALSE)*Prodej[[#This Row],[Počet]]</f>
        <v>64900</v>
      </c>
      <c r="G190">
        <f>Prodej[[#This Row],[Tržba]]*$P$2</f>
        <v>13629</v>
      </c>
      <c r="H190">
        <f>Prodej[[#This Row],[Tržba]]+Prodej[[#This Row],[DPH]]</f>
        <v>78529</v>
      </c>
    </row>
    <row r="191" spans="2:8" x14ac:dyDescent="0.25">
      <c r="B191" s="1">
        <v>43651</v>
      </c>
      <c r="C191" t="s">
        <v>17</v>
      </c>
      <c r="D191" t="s">
        <v>10</v>
      </c>
      <c r="E191">
        <v>2</v>
      </c>
      <c r="F191">
        <f>VLOOKUP(Prodej[[#This Row],[Komodita]],Ceník[#All],2,FALSE)*Prodej[[#This Row],[Počet]]</f>
        <v>11800</v>
      </c>
      <c r="G191">
        <f>Prodej[[#This Row],[Tržba]]*$P$2</f>
        <v>2478</v>
      </c>
      <c r="H191">
        <f>Prodej[[#This Row],[Tržba]]+Prodej[[#This Row],[DPH]]</f>
        <v>14278</v>
      </c>
    </row>
    <row r="192" spans="2:8" x14ac:dyDescent="0.25">
      <c r="B192" s="1">
        <v>43652</v>
      </c>
      <c r="C192" t="s">
        <v>14</v>
      </c>
      <c r="D192" t="s">
        <v>4</v>
      </c>
      <c r="E192">
        <v>3</v>
      </c>
      <c r="F192">
        <f>VLOOKUP(Prodej[[#This Row],[Komodita]],Ceník[#All],2,FALSE)*Prodej[[#This Row],[Počet]]</f>
        <v>33870</v>
      </c>
      <c r="G192">
        <f>Prodej[[#This Row],[Tržba]]*$P$2</f>
        <v>7112.7</v>
      </c>
      <c r="H192">
        <f>Prodej[[#This Row],[Tržba]]+Prodej[[#This Row],[DPH]]</f>
        <v>40982.699999999997</v>
      </c>
    </row>
    <row r="193" spans="2:8" x14ac:dyDescent="0.25">
      <c r="B193" s="1">
        <v>43652</v>
      </c>
      <c r="C193" t="s">
        <v>9</v>
      </c>
      <c r="D193" t="s">
        <v>11</v>
      </c>
      <c r="E193">
        <v>2</v>
      </c>
      <c r="F193">
        <f>VLOOKUP(Prodej[[#This Row],[Komodita]],Ceník[#All],2,FALSE)*Prodej[[#This Row],[Počet]]</f>
        <v>5780</v>
      </c>
      <c r="G193">
        <f>Prodej[[#This Row],[Tržba]]*$P$2</f>
        <v>1213.8</v>
      </c>
      <c r="H193">
        <f>Prodej[[#This Row],[Tržba]]+Prodej[[#This Row],[DPH]]</f>
        <v>6993.8</v>
      </c>
    </row>
    <row r="194" spans="2:8" x14ac:dyDescent="0.25">
      <c r="B194" s="1">
        <v>43653</v>
      </c>
      <c r="C194" t="s">
        <v>17</v>
      </c>
      <c r="D194" t="s">
        <v>10</v>
      </c>
      <c r="E194">
        <v>10</v>
      </c>
      <c r="F194">
        <f>VLOOKUP(Prodej[[#This Row],[Komodita]],Ceník[#All],2,FALSE)*Prodej[[#This Row],[Počet]]</f>
        <v>59000</v>
      </c>
      <c r="G194">
        <f>Prodej[[#This Row],[Tržba]]*$P$2</f>
        <v>12390</v>
      </c>
      <c r="H194">
        <f>Prodej[[#This Row],[Tržba]]+Prodej[[#This Row],[DPH]]</f>
        <v>71390</v>
      </c>
    </row>
    <row r="195" spans="2:8" x14ac:dyDescent="0.25">
      <c r="B195" s="1">
        <v>43654</v>
      </c>
      <c r="C195" t="s">
        <v>7</v>
      </c>
      <c r="D195" t="s">
        <v>4</v>
      </c>
      <c r="E195">
        <v>4</v>
      </c>
      <c r="F195">
        <f>VLOOKUP(Prodej[[#This Row],[Komodita]],Ceník[#All],2,FALSE)*Prodej[[#This Row],[Počet]]</f>
        <v>45160</v>
      </c>
      <c r="G195">
        <f>Prodej[[#This Row],[Tržba]]*$P$2</f>
        <v>9483.6</v>
      </c>
      <c r="H195">
        <f>Prodej[[#This Row],[Tržba]]+Prodej[[#This Row],[DPH]]</f>
        <v>54643.6</v>
      </c>
    </row>
    <row r="196" spans="2:8" x14ac:dyDescent="0.25">
      <c r="B196" s="1">
        <v>43654</v>
      </c>
      <c r="C196" t="s">
        <v>3</v>
      </c>
      <c r="D196" t="s">
        <v>10</v>
      </c>
      <c r="E196">
        <v>4</v>
      </c>
      <c r="F196">
        <f>VLOOKUP(Prodej[[#This Row],[Komodita]],Ceník[#All],2,FALSE)*Prodej[[#This Row],[Počet]]</f>
        <v>23600</v>
      </c>
      <c r="G196">
        <f>Prodej[[#This Row],[Tržba]]*$P$2</f>
        <v>4956</v>
      </c>
      <c r="H196">
        <f>Prodej[[#This Row],[Tržba]]+Prodej[[#This Row],[DPH]]</f>
        <v>28556</v>
      </c>
    </row>
    <row r="197" spans="2:8" x14ac:dyDescent="0.25">
      <c r="B197" s="1">
        <v>43657</v>
      </c>
      <c r="C197" t="s">
        <v>16</v>
      </c>
      <c r="D197" t="s">
        <v>8</v>
      </c>
      <c r="E197">
        <v>2</v>
      </c>
      <c r="F197">
        <f>VLOOKUP(Prodej[[#This Row],[Komodita]],Ceník[#All],2,FALSE)*Prodej[[#This Row],[Počet]]</f>
        <v>29180</v>
      </c>
      <c r="G197">
        <f>Prodej[[#This Row],[Tržba]]*$P$2</f>
        <v>6127.8</v>
      </c>
      <c r="H197">
        <f>Prodej[[#This Row],[Tržba]]+Prodej[[#This Row],[DPH]]</f>
        <v>35307.800000000003</v>
      </c>
    </row>
    <row r="198" spans="2:8" x14ac:dyDescent="0.25">
      <c r="B198" s="1">
        <v>43658</v>
      </c>
      <c r="C198" t="s">
        <v>17</v>
      </c>
      <c r="D198" t="s">
        <v>8</v>
      </c>
      <c r="E198">
        <v>2</v>
      </c>
      <c r="F198">
        <f>VLOOKUP(Prodej[[#This Row],[Komodita]],Ceník[#All],2,FALSE)*Prodej[[#This Row],[Počet]]</f>
        <v>29180</v>
      </c>
      <c r="G198">
        <f>Prodej[[#This Row],[Tržba]]*$P$2</f>
        <v>6127.8</v>
      </c>
      <c r="H198">
        <f>Prodej[[#This Row],[Tržba]]+Prodej[[#This Row],[DPH]]</f>
        <v>35307.800000000003</v>
      </c>
    </row>
    <row r="199" spans="2:8" x14ac:dyDescent="0.25">
      <c r="B199" s="1">
        <v>43658</v>
      </c>
      <c r="C199" t="s">
        <v>3</v>
      </c>
      <c r="D199" t="s">
        <v>4</v>
      </c>
      <c r="E199">
        <v>2</v>
      </c>
      <c r="F199">
        <f>VLOOKUP(Prodej[[#This Row],[Komodita]],Ceník[#All],2,FALSE)*Prodej[[#This Row],[Počet]]</f>
        <v>22580</v>
      </c>
      <c r="G199">
        <f>Prodej[[#This Row],[Tržba]]*$P$2</f>
        <v>4741.8</v>
      </c>
      <c r="H199">
        <f>Prodej[[#This Row],[Tržba]]+Prodej[[#This Row],[DPH]]</f>
        <v>27321.8</v>
      </c>
    </row>
    <row r="200" spans="2:8" x14ac:dyDescent="0.25">
      <c r="B200" s="1">
        <v>43659</v>
      </c>
      <c r="C200" t="s">
        <v>14</v>
      </c>
      <c r="D200" t="s">
        <v>13</v>
      </c>
      <c r="E200">
        <v>6</v>
      </c>
      <c r="F200">
        <f>VLOOKUP(Prodej[[#This Row],[Komodita]],Ceník[#All],2,FALSE)*Prodej[[#This Row],[Počet]]</f>
        <v>689400</v>
      </c>
      <c r="G200">
        <f>Prodej[[#This Row],[Tržba]]*$P$2</f>
        <v>144774</v>
      </c>
      <c r="H200">
        <f>Prodej[[#This Row],[Tržba]]+Prodej[[#This Row],[DPH]]</f>
        <v>834174</v>
      </c>
    </row>
    <row r="201" spans="2:8" x14ac:dyDescent="0.25">
      <c r="B201" s="1">
        <v>43659</v>
      </c>
      <c r="C201" t="s">
        <v>9</v>
      </c>
      <c r="D201" t="s">
        <v>4</v>
      </c>
      <c r="E201">
        <v>8</v>
      </c>
      <c r="F201">
        <f>VLOOKUP(Prodej[[#This Row],[Komodita]],Ceník[#All],2,FALSE)*Prodej[[#This Row],[Počet]]</f>
        <v>90320</v>
      </c>
      <c r="G201">
        <f>Prodej[[#This Row],[Tržba]]*$P$2</f>
        <v>18967.2</v>
      </c>
      <c r="H201">
        <f>Prodej[[#This Row],[Tržba]]+Prodej[[#This Row],[DPH]]</f>
        <v>109287.2</v>
      </c>
    </row>
    <row r="202" spans="2:8" x14ac:dyDescent="0.25">
      <c r="B202" s="1">
        <v>43660</v>
      </c>
      <c r="C202" t="s">
        <v>12</v>
      </c>
      <c r="D202" t="s">
        <v>11</v>
      </c>
      <c r="E202">
        <v>7</v>
      </c>
      <c r="F202">
        <f>VLOOKUP(Prodej[[#This Row],[Komodita]],Ceník[#All],2,FALSE)*Prodej[[#This Row],[Počet]]</f>
        <v>20230</v>
      </c>
      <c r="G202">
        <f>Prodej[[#This Row],[Tržba]]*$P$2</f>
        <v>4248.3</v>
      </c>
      <c r="H202">
        <f>Prodej[[#This Row],[Tržba]]+Prodej[[#This Row],[DPH]]</f>
        <v>24478.3</v>
      </c>
    </row>
    <row r="203" spans="2:8" x14ac:dyDescent="0.25">
      <c r="B203" s="1">
        <v>43660</v>
      </c>
      <c r="C203" t="s">
        <v>14</v>
      </c>
      <c r="D203" t="s">
        <v>11</v>
      </c>
      <c r="E203">
        <v>9</v>
      </c>
      <c r="F203">
        <f>VLOOKUP(Prodej[[#This Row],[Komodita]],Ceník[#All],2,FALSE)*Prodej[[#This Row],[Počet]]</f>
        <v>26010</v>
      </c>
      <c r="G203">
        <f>Prodej[[#This Row],[Tržba]]*$P$2</f>
        <v>5462.0999999999995</v>
      </c>
      <c r="H203">
        <f>Prodej[[#This Row],[Tržba]]+Prodej[[#This Row],[DPH]]</f>
        <v>31472.1</v>
      </c>
    </row>
    <row r="204" spans="2:8" x14ac:dyDescent="0.25">
      <c r="B204" s="1">
        <v>43660</v>
      </c>
      <c r="C204" t="s">
        <v>16</v>
      </c>
      <c r="D204" t="s">
        <v>13</v>
      </c>
      <c r="E204">
        <v>3</v>
      </c>
      <c r="F204">
        <f>VLOOKUP(Prodej[[#This Row],[Komodita]],Ceník[#All],2,FALSE)*Prodej[[#This Row],[Počet]]</f>
        <v>344700</v>
      </c>
      <c r="G204">
        <f>Prodej[[#This Row],[Tržba]]*$P$2</f>
        <v>72387</v>
      </c>
      <c r="H204">
        <f>Prodej[[#This Row],[Tržba]]+Prodej[[#This Row],[DPH]]</f>
        <v>417087</v>
      </c>
    </row>
    <row r="205" spans="2:8" x14ac:dyDescent="0.25">
      <c r="B205" s="1">
        <v>43661</v>
      </c>
      <c r="C205" t="s">
        <v>9</v>
      </c>
      <c r="D205" t="s">
        <v>4</v>
      </c>
      <c r="E205">
        <v>9</v>
      </c>
      <c r="F205">
        <f>VLOOKUP(Prodej[[#This Row],[Komodita]],Ceník[#All],2,FALSE)*Prodej[[#This Row],[Počet]]</f>
        <v>101610</v>
      </c>
      <c r="G205">
        <f>Prodej[[#This Row],[Tržba]]*$P$2</f>
        <v>21338.1</v>
      </c>
      <c r="H205">
        <f>Prodej[[#This Row],[Tržba]]+Prodej[[#This Row],[DPH]]</f>
        <v>122948.1</v>
      </c>
    </row>
    <row r="206" spans="2:8" x14ac:dyDescent="0.25">
      <c r="B206" t="s">
        <v>42</v>
      </c>
      <c r="F206">
        <f>SUBTOTAL(109,Prodej[Tržba])</f>
        <v>33876610</v>
      </c>
      <c r="G206">
        <f>SUBTOTAL(109,Prodej[DPH])</f>
        <v>7114088.0999999968</v>
      </c>
      <c r="H206">
        <f>SUBTOTAL(109,Prodej[Celkem])</f>
        <v>40990698.100000009</v>
      </c>
    </row>
    <row r="207" spans="2:8" x14ac:dyDescent="0.25">
      <c r="B207" s="1"/>
    </row>
    <row r="208" spans="2:8" x14ac:dyDescent="0.25">
      <c r="B208" s="1"/>
    </row>
    <row r="209" spans="2:2" x14ac:dyDescent="0.25">
      <c r="B209" s="1"/>
    </row>
    <row r="210" spans="2:2" x14ac:dyDescent="0.25">
      <c r="B210" s="1"/>
    </row>
    <row r="211" spans="2:2" x14ac:dyDescent="0.25">
      <c r="B211" s="1"/>
    </row>
    <row r="212" spans="2:2" x14ac:dyDescent="0.25">
      <c r="B212" s="1"/>
    </row>
    <row r="213" spans="2:2" x14ac:dyDescent="0.25">
      <c r="B213" s="1"/>
    </row>
    <row r="214" spans="2:2" x14ac:dyDescent="0.25">
      <c r="B214" s="1"/>
    </row>
    <row r="215" spans="2:2" x14ac:dyDescent="0.25">
      <c r="B215" s="1"/>
    </row>
    <row r="216" spans="2:2" x14ac:dyDescent="0.25">
      <c r="B216" s="1"/>
    </row>
    <row r="217" spans="2:2" x14ac:dyDescent="0.25">
      <c r="B217" s="1"/>
    </row>
    <row r="218" spans="2:2" x14ac:dyDescent="0.25">
      <c r="B218" s="1"/>
    </row>
    <row r="219" spans="2:2" x14ac:dyDescent="0.25">
      <c r="B219" s="1"/>
    </row>
    <row r="220" spans="2:2" x14ac:dyDescent="0.25">
      <c r="B220" s="1"/>
    </row>
    <row r="221" spans="2:2" x14ac:dyDescent="0.25">
      <c r="B221" s="1"/>
    </row>
    <row r="222" spans="2:2" x14ac:dyDescent="0.25">
      <c r="B222" s="1"/>
    </row>
    <row r="223" spans="2:2" x14ac:dyDescent="0.25">
      <c r="B223" s="1"/>
    </row>
    <row r="224" spans="2:2" x14ac:dyDescent="0.25">
      <c r="B224" s="1"/>
    </row>
    <row r="225" spans="2:2" x14ac:dyDescent="0.25">
      <c r="B225" s="1"/>
    </row>
    <row r="226" spans="2:2" x14ac:dyDescent="0.25">
      <c r="B226" s="1"/>
    </row>
    <row r="227" spans="2:2" x14ac:dyDescent="0.25">
      <c r="B227" s="1"/>
    </row>
    <row r="228" spans="2:2" x14ac:dyDescent="0.25">
      <c r="B228" s="1"/>
    </row>
    <row r="229" spans="2:2" x14ac:dyDescent="0.25">
      <c r="B229" s="1"/>
    </row>
    <row r="230" spans="2:2" x14ac:dyDescent="0.25">
      <c r="B230" s="1"/>
    </row>
    <row r="231" spans="2:2" x14ac:dyDescent="0.25">
      <c r="B231" s="1"/>
    </row>
    <row r="232" spans="2:2" x14ac:dyDescent="0.25">
      <c r="B232" s="1"/>
    </row>
    <row r="233" spans="2:2" x14ac:dyDescent="0.25">
      <c r="B233" s="1"/>
    </row>
    <row r="234" spans="2:2" x14ac:dyDescent="0.25">
      <c r="B234" s="1"/>
    </row>
    <row r="235" spans="2:2" x14ac:dyDescent="0.25">
      <c r="B235" s="1"/>
    </row>
    <row r="236" spans="2:2" x14ac:dyDescent="0.25">
      <c r="B236" s="1"/>
    </row>
    <row r="237" spans="2:2" x14ac:dyDescent="0.25">
      <c r="B237" s="1"/>
    </row>
    <row r="238" spans="2:2" x14ac:dyDescent="0.25">
      <c r="B238" s="1"/>
    </row>
    <row r="239" spans="2:2" x14ac:dyDescent="0.25">
      <c r="B239" s="1"/>
    </row>
    <row r="240" spans="2:2" x14ac:dyDescent="0.25">
      <c r="B240" s="1"/>
    </row>
    <row r="241" spans="2:2" x14ac:dyDescent="0.25">
      <c r="B241" s="1"/>
    </row>
    <row r="242" spans="2:2" x14ac:dyDescent="0.25">
      <c r="B242" s="1"/>
    </row>
    <row r="243" spans="2:2" x14ac:dyDescent="0.25">
      <c r="B243" s="1"/>
    </row>
    <row r="244" spans="2:2" x14ac:dyDescent="0.25">
      <c r="B244" s="1"/>
    </row>
    <row r="245" spans="2:2" x14ac:dyDescent="0.25">
      <c r="B245" s="1"/>
    </row>
    <row r="246" spans="2:2" x14ac:dyDescent="0.25">
      <c r="B246" s="1"/>
    </row>
    <row r="247" spans="2:2" x14ac:dyDescent="0.25">
      <c r="B247" s="1"/>
    </row>
    <row r="248" spans="2:2" x14ac:dyDescent="0.25">
      <c r="B248" s="1"/>
    </row>
    <row r="249" spans="2:2" x14ac:dyDescent="0.25">
      <c r="B249" s="1"/>
    </row>
    <row r="250" spans="2:2" x14ac:dyDescent="0.25">
      <c r="B250" s="1"/>
    </row>
    <row r="251" spans="2:2" x14ac:dyDescent="0.25">
      <c r="B251" s="1"/>
    </row>
    <row r="252" spans="2:2" x14ac:dyDescent="0.25">
      <c r="B252" s="1"/>
    </row>
    <row r="253" spans="2:2" x14ac:dyDescent="0.25">
      <c r="B253" s="1"/>
    </row>
    <row r="254" spans="2:2" x14ac:dyDescent="0.25">
      <c r="B254" s="1"/>
    </row>
    <row r="255" spans="2:2" x14ac:dyDescent="0.25">
      <c r="B255" s="1"/>
    </row>
    <row r="256" spans="2:2" x14ac:dyDescent="0.25">
      <c r="B256" s="1"/>
    </row>
    <row r="257" spans="2:2" x14ac:dyDescent="0.25">
      <c r="B257" s="1"/>
    </row>
    <row r="258" spans="2:2" x14ac:dyDescent="0.25">
      <c r="B258" s="1"/>
    </row>
    <row r="259" spans="2:2" x14ac:dyDescent="0.25">
      <c r="B259" s="1"/>
    </row>
    <row r="260" spans="2:2" x14ac:dyDescent="0.25">
      <c r="B260" s="1"/>
    </row>
    <row r="261" spans="2:2" x14ac:dyDescent="0.25">
      <c r="B261" s="1"/>
    </row>
    <row r="262" spans="2:2" x14ac:dyDescent="0.25">
      <c r="B262" s="1"/>
    </row>
    <row r="263" spans="2:2" x14ac:dyDescent="0.25">
      <c r="B263" s="1"/>
    </row>
    <row r="264" spans="2:2" x14ac:dyDescent="0.25">
      <c r="B264" s="1"/>
    </row>
    <row r="265" spans="2:2" x14ac:dyDescent="0.25">
      <c r="B265" s="1"/>
    </row>
    <row r="266" spans="2:2" x14ac:dyDescent="0.25">
      <c r="B266" s="1"/>
    </row>
    <row r="267" spans="2:2" x14ac:dyDescent="0.25">
      <c r="B267" s="1"/>
    </row>
    <row r="268" spans="2:2" x14ac:dyDescent="0.25">
      <c r="B268" s="1"/>
    </row>
    <row r="269" spans="2:2" x14ac:dyDescent="0.25">
      <c r="B269" s="1"/>
    </row>
    <row r="270" spans="2:2" x14ac:dyDescent="0.25">
      <c r="B270" s="1"/>
    </row>
    <row r="271" spans="2:2" x14ac:dyDescent="0.25">
      <c r="B271" s="1"/>
    </row>
    <row r="272" spans="2:2" x14ac:dyDescent="0.25">
      <c r="B272" s="1"/>
    </row>
    <row r="273" spans="2:2" x14ac:dyDescent="0.25">
      <c r="B273" s="1"/>
    </row>
    <row r="274" spans="2:2" x14ac:dyDescent="0.25">
      <c r="B274" s="1"/>
    </row>
    <row r="275" spans="2:2" x14ac:dyDescent="0.25">
      <c r="B275" s="1"/>
    </row>
    <row r="276" spans="2:2" x14ac:dyDescent="0.25">
      <c r="B276" s="1"/>
    </row>
    <row r="277" spans="2:2" x14ac:dyDescent="0.25">
      <c r="B277" s="1"/>
    </row>
    <row r="278" spans="2:2" x14ac:dyDescent="0.25">
      <c r="B278" s="1"/>
    </row>
    <row r="279" spans="2:2" x14ac:dyDescent="0.25">
      <c r="B279" s="1"/>
    </row>
    <row r="280" spans="2:2" x14ac:dyDescent="0.25">
      <c r="B280" s="1"/>
    </row>
    <row r="281" spans="2:2" x14ac:dyDescent="0.25">
      <c r="B281" s="1"/>
    </row>
    <row r="282" spans="2:2" x14ac:dyDescent="0.25">
      <c r="B282" s="1"/>
    </row>
    <row r="283" spans="2:2" x14ac:dyDescent="0.25">
      <c r="B283" s="1"/>
    </row>
    <row r="284" spans="2:2" x14ac:dyDescent="0.25">
      <c r="B284" s="1"/>
    </row>
    <row r="285" spans="2:2" x14ac:dyDescent="0.25">
      <c r="B285" s="1"/>
    </row>
    <row r="286" spans="2:2" x14ac:dyDescent="0.25">
      <c r="B286" s="1"/>
    </row>
    <row r="287" spans="2:2" x14ac:dyDescent="0.25">
      <c r="B287" s="1"/>
    </row>
    <row r="288" spans="2:2" x14ac:dyDescent="0.25">
      <c r="B288" s="1"/>
    </row>
    <row r="289" spans="2:2" x14ac:dyDescent="0.25">
      <c r="B289" s="1"/>
    </row>
    <row r="290" spans="2:2" x14ac:dyDescent="0.25">
      <c r="B290" s="1"/>
    </row>
    <row r="291" spans="2:2" x14ac:dyDescent="0.25">
      <c r="B291" s="1"/>
    </row>
    <row r="292" spans="2:2" x14ac:dyDescent="0.25">
      <c r="B292" s="1"/>
    </row>
    <row r="293" spans="2:2" x14ac:dyDescent="0.25">
      <c r="B293" s="1"/>
    </row>
    <row r="294" spans="2:2" x14ac:dyDescent="0.25">
      <c r="B294" s="1"/>
    </row>
    <row r="295" spans="2:2" x14ac:dyDescent="0.25">
      <c r="B295" s="1"/>
    </row>
    <row r="296" spans="2:2" x14ac:dyDescent="0.25">
      <c r="B296" s="1"/>
    </row>
    <row r="297" spans="2:2" x14ac:dyDescent="0.25">
      <c r="B297" s="1"/>
    </row>
    <row r="298" spans="2:2" x14ac:dyDescent="0.25">
      <c r="B298" s="1"/>
    </row>
    <row r="299" spans="2:2" x14ac:dyDescent="0.25">
      <c r="B299" s="1"/>
    </row>
    <row r="300" spans="2:2" x14ac:dyDescent="0.25">
      <c r="B300" s="1"/>
    </row>
    <row r="301" spans="2:2" x14ac:dyDescent="0.25">
      <c r="B301" s="1"/>
    </row>
    <row r="302" spans="2:2" x14ac:dyDescent="0.25">
      <c r="B302" s="1"/>
    </row>
    <row r="303" spans="2:2" x14ac:dyDescent="0.25">
      <c r="B303" s="1"/>
    </row>
    <row r="304" spans="2:2" x14ac:dyDescent="0.25">
      <c r="B304" s="1"/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Řazení</vt:lpstr>
      <vt:lpstr>Souhrny</vt:lpstr>
      <vt:lpstr>Filtrace</vt:lpstr>
      <vt:lpstr>Zkopírováno</vt:lpstr>
      <vt:lpstr>Databázové funkce</vt:lpstr>
      <vt:lpstr>Tabulka</vt:lpstr>
      <vt:lpstr>tabulka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Bures Michal</cp:lastModifiedBy>
  <dcterms:created xsi:type="dcterms:W3CDTF">2015-07-14T11:21:15Z</dcterms:created>
  <dcterms:modified xsi:type="dcterms:W3CDTF">2019-07-24T14:17:06Z</dcterms:modified>
</cp:coreProperties>
</file>